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21" i="1" l="1"/>
  <c r="I83" i="1"/>
  <c r="K73" i="1"/>
  <c r="L73" i="1"/>
  <c r="M73" i="1"/>
  <c r="N73" i="1"/>
  <c r="J73" i="1"/>
  <c r="I77" i="1"/>
  <c r="N20" i="1"/>
  <c r="N15" i="1" s="1"/>
  <c r="N21" i="1"/>
  <c r="N16" i="1" s="1"/>
  <c r="N22" i="1"/>
  <c r="N17" i="1" s="1"/>
  <c r="M20" i="1"/>
  <c r="M15" i="1" s="1"/>
  <c r="M21" i="1"/>
  <c r="M22" i="1"/>
  <c r="M17" i="1" s="1"/>
  <c r="L20" i="1"/>
  <c r="L15" i="1" s="1"/>
  <c r="L21" i="1"/>
  <c r="L22" i="1"/>
  <c r="L17" i="1" s="1"/>
  <c r="K20" i="1"/>
  <c r="K15" i="1" s="1"/>
  <c r="K21" i="1"/>
  <c r="K16" i="1" s="1"/>
  <c r="K22" i="1"/>
  <c r="K17" i="1" s="1"/>
  <c r="J20" i="1"/>
  <c r="J22" i="1"/>
  <c r="K19" i="1"/>
  <c r="K14" i="1" s="1"/>
  <c r="L19" i="1"/>
  <c r="L14" i="1" s="1"/>
  <c r="M19" i="1"/>
  <c r="M14" i="1" s="1"/>
  <c r="N19" i="1"/>
  <c r="N14" i="1" s="1"/>
  <c r="J19" i="1"/>
  <c r="J14" i="1" s="1"/>
  <c r="K23" i="1"/>
  <c r="L23" i="1"/>
  <c r="M23" i="1"/>
  <c r="N23" i="1"/>
  <c r="J23" i="1"/>
  <c r="I24" i="1"/>
  <c r="I25" i="1"/>
  <c r="I26" i="1"/>
  <c r="I27" i="1"/>
  <c r="I31" i="1"/>
  <c r="K28" i="1"/>
  <c r="L28" i="1"/>
  <c r="M28" i="1"/>
  <c r="N28" i="1"/>
  <c r="I32" i="1"/>
  <c r="K33" i="1"/>
  <c r="L33" i="1"/>
  <c r="M33" i="1"/>
  <c r="N33" i="1"/>
  <c r="J33" i="1"/>
  <c r="I34" i="1"/>
  <c r="I35" i="1"/>
  <c r="I36" i="1"/>
  <c r="I37" i="1"/>
  <c r="K43" i="1"/>
  <c r="L43" i="1"/>
  <c r="M43" i="1"/>
  <c r="N43" i="1"/>
  <c r="J43" i="1"/>
  <c r="I44" i="1"/>
  <c r="I45" i="1"/>
  <c r="I46" i="1"/>
  <c r="I47" i="1"/>
  <c r="K38" i="1"/>
  <c r="L38" i="1"/>
  <c r="M38" i="1"/>
  <c r="N38" i="1"/>
  <c r="J38" i="1"/>
  <c r="I40" i="1"/>
  <c r="I41" i="1"/>
  <c r="I42" i="1"/>
  <c r="I39" i="1"/>
  <c r="K48" i="1"/>
  <c r="L48" i="1"/>
  <c r="M48" i="1"/>
  <c r="N48" i="1"/>
  <c r="J48" i="1"/>
  <c r="I49" i="1"/>
  <c r="I50" i="1"/>
  <c r="I51" i="1"/>
  <c r="I52" i="1"/>
  <c r="I54" i="1"/>
  <c r="K53" i="1"/>
  <c r="L53" i="1"/>
  <c r="M53" i="1"/>
  <c r="N53" i="1"/>
  <c r="J53" i="1"/>
  <c r="I55" i="1"/>
  <c r="I56" i="1"/>
  <c r="I57" i="1"/>
  <c r="K58" i="1"/>
  <c r="L58" i="1"/>
  <c r="M58" i="1"/>
  <c r="N58" i="1"/>
  <c r="J58" i="1"/>
  <c r="I59" i="1"/>
  <c r="I60" i="1"/>
  <c r="I61" i="1"/>
  <c r="I62" i="1"/>
  <c r="K63" i="1"/>
  <c r="L63" i="1"/>
  <c r="M63" i="1"/>
  <c r="N63" i="1"/>
  <c r="J63" i="1"/>
  <c r="I64" i="1"/>
  <c r="I65" i="1"/>
  <c r="I66" i="1"/>
  <c r="I67" i="1"/>
  <c r="I69" i="1"/>
  <c r="I70" i="1"/>
  <c r="I71" i="1"/>
  <c r="I72" i="1"/>
  <c r="N68" i="1"/>
  <c r="M68" i="1"/>
  <c r="L68" i="1"/>
  <c r="K68" i="1"/>
  <c r="I74" i="1"/>
  <c r="I75" i="1"/>
  <c r="I76" i="1"/>
  <c r="I78" i="1"/>
  <c r="K79" i="1"/>
  <c r="L79" i="1"/>
  <c r="M79" i="1"/>
  <c r="N79" i="1"/>
  <c r="J79" i="1"/>
  <c r="I80" i="1"/>
  <c r="I81" i="1"/>
  <c r="I82" i="1"/>
  <c r="I84" i="1"/>
  <c r="K85" i="1"/>
  <c r="L85" i="1"/>
  <c r="M85" i="1"/>
  <c r="N85" i="1"/>
  <c r="J85" i="1"/>
  <c r="I86" i="1"/>
  <c r="I87" i="1"/>
  <c r="I88" i="1"/>
  <c r="I89" i="1"/>
  <c r="K90" i="1"/>
  <c r="L90" i="1"/>
  <c r="M90" i="1"/>
  <c r="N90" i="1"/>
  <c r="J90" i="1"/>
  <c r="I91" i="1"/>
  <c r="I92" i="1"/>
  <c r="I93" i="1"/>
  <c r="I94" i="1"/>
  <c r="I101" i="1"/>
  <c r="I104" i="1"/>
  <c r="I116" i="1"/>
  <c r="I119" i="1"/>
  <c r="I114" i="1"/>
  <c r="I111" i="1"/>
  <c r="K105" i="1"/>
  <c r="L105" i="1"/>
  <c r="M105" i="1"/>
  <c r="N105" i="1"/>
  <c r="I109" i="1"/>
  <c r="I106" i="1"/>
  <c r="J105" i="1"/>
  <c r="I107" i="1"/>
  <c r="I108" i="1"/>
  <c r="N95" i="1"/>
  <c r="K95" i="1"/>
  <c r="L95" i="1"/>
  <c r="M95" i="1"/>
  <c r="J95" i="1"/>
  <c r="I97" i="1"/>
  <c r="I98" i="1"/>
  <c r="I99" i="1"/>
  <c r="I96" i="1"/>
  <c r="I118" i="1"/>
  <c r="K115" i="1"/>
  <c r="L115" i="1"/>
  <c r="M115" i="1"/>
  <c r="N115" i="1"/>
  <c r="I117" i="1"/>
  <c r="I68" i="1" l="1"/>
  <c r="I14" i="1"/>
  <c r="I19" i="1"/>
  <c r="I22" i="1"/>
  <c r="I21" i="1"/>
  <c r="J17" i="1"/>
  <c r="I17" i="1" s="1"/>
  <c r="I20" i="1"/>
  <c r="I23" i="1"/>
  <c r="I53" i="1"/>
  <c r="I73" i="1"/>
  <c r="I38" i="1"/>
  <c r="I90" i="1"/>
  <c r="I79" i="1"/>
  <c r="I85" i="1"/>
  <c r="I105" i="1"/>
  <c r="I95" i="1"/>
  <c r="N100" i="1"/>
  <c r="M100" i="1"/>
  <c r="L100" i="1"/>
  <c r="K100" i="1"/>
  <c r="I30" i="1" l="1"/>
  <c r="K18" i="1"/>
  <c r="J18" i="1"/>
  <c r="I103" i="1"/>
  <c r="I100" i="1"/>
  <c r="I63" i="1"/>
  <c r="I58" i="1"/>
  <c r="I48" i="1"/>
  <c r="I43" i="1"/>
  <c r="I33" i="1"/>
  <c r="M113" i="1"/>
  <c r="L113" i="1"/>
  <c r="N110" i="1"/>
  <c r="N13" i="1"/>
  <c r="J113" i="1"/>
  <c r="J16" i="1" s="1"/>
  <c r="J112" i="1"/>
  <c r="J115" i="1"/>
  <c r="J110" i="1" s="1"/>
  <c r="I112" i="1" l="1"/>
  <c r="J15" i="1"/>
  <c r="I15" i="1" s="1"/>
  <c r="L110" i="1"/>
  <c r="L16" i="1"/>
  <c r="I16" i="1" s="1"/>
  <c r="M110" i="1"/>
  <c r="M16" i="1"/>
  <c r="J28" i="1"/>
  <c r="I28" i="1" s="1"/>
  <c r="I29" i="1"/>
  <c r="J13" i="1"/>
  <c r="M13" i="1"/>
  <c r="I113" i="1"/>
  <c r="I115" i="1"/>
  <c r="M18" i="1"/>
  <c r="L18" i="1"/>
  <c r="K13" i="1"/>
  <c r="I110" i="1" l="1"/>
  <c r="I18" i="1"/>
  <c r="L13" i="1"/>
  <c r="I13" i="1" s="1"/>
</calcChain>
</file>

<file path=xl/sharedStrings.xml><?xml version="1.0" encoding="utf-8"?>
<sst xmlns="http://schemas.openxmlformats.org/spreadsheetml/2006/main" count="335" uniqueCount="84">
  <si>
    <t>Приложение 4 к муниципальной программе</t>
  </si>
  <si>
    <t>Статус</t>
  </si>
  <si>
    <t>Наименование муниципальной подпрограммы (основного мероприятия, мероприятия)</t>
  </si>
  <si>
    <t>Код бюджетной классификации</t>
  </si>
  <si>
    <t>Источники финанси-рования</t>
  </si>
  <si>
    <t>Объем бюджетных ассигнований по годам, тыс. рублей</t>
  </si>
  <si>
    <t>ГРБС</t>
  </si>
  <si>
    <t>РзПр</t>
  </si>
  <si>
    <t>ЦСР</t>
  </si>
  <si>
    <t>ВР</t>
  </si>
  <si>
    <t>Всего</t>
  </si>
  <si>
    <t>всего</t>
  </si>
  <si>
    <t xml:space="preserve">Программа </t>
  </si>
  <si>
    <t>«Развитие культуры в городском округе «поселок Палана»</t>
  </si>
  <si>
    <t>федеральный бюджет</t>
  </si>
  <si>
    <t>краевой бюджет</t>
  </si>
  <si>
    <t xml:space="preserve">местный бюджет </t>
  </si>
  <si>
    <t>внебюджетные источники</t>
  </si>
  <si>
    <t>Подпрограмма 1                                     "Организация и проведение культурно-массовых мероприятий в городском округе "поселок Палана"</t>
  </si>
  <si>
    <t>Подпрограмма 1.</t>
  </si>
  <si>
    <t>местный бюджет</t>
  </si>
  <si>
    <t xml:space="preserve">краевой бюджет </t>
  </si>
  <si>
    <t>Мероприятия по работе с детьми и молодежью</t>
  </si>
  <si>
    <t>Мероприятия социальной и благотворительной направленности</t>
  </si>
  <si>
    <t xml:space="preserve">                    Организация и проведение мероприятий в сфере межнациональных отношений</t>
  </si>
  <si>
    <t>Мероприятия, направленные на сохранение и развитие национальной культуры</t>
  </si>
  <si>
    <t>Мероприятия, направленные на профилактику наркомании, пропаганду и развитие здорового образа жизни</t>
  </si>
  <si>
    <t xml:space="preserve">  Участие в региональных, всероссийских конкурсах, проектах</t>
  </si>
  <si>
    <t xml:space="preserve">Основное мероприятие 1.8.           </t>
  </si>
  <si>
    <t>Мероприятия краеведческой направленности</t>
  </si>
  <si>
    <t>Приобретение оборудования, материалов для проведения праздничных мероприятий</t>
  </si>
  <si>
    <t xml:space="preserve">Основное мероприятие 1.10.          </t>
  </si>
  <si>
    <t>Оплата услуг  уборки территории мероприятий, завоз и вывоз аппаратуры к месту проведения мероприятий, завоз дров</t>
  </si>
  <si>
    <t>Строительство многофункционального культурно-досугового центра в городском округе "поселок Палана"</t>
  </si>
  <si>
    <t>Подготовка площадки под строительство многофункционального культурно-досугового центра в городском округе "поселок Палана" в том числе (Демонтаж ограждающих  и несущих конструкций нежилого здания пгт. Палана ул. Поротова д.31 )</t>
  </si>
  <si>
    <t>Разработка проектно- сметной документации на строительство многофункционального культурно-досугового центра в городском округе "поселок Палана"</t>
  </si>
  <si>
    <t xml:space="preserve">Основное мероприятие 1.14.          </t>
  </si>
  <si>
    <t>Организация зоны культуры и отдыха в городском округе «поселок Палана»</t>
  </si>
  <si>
    <t xml:space="preserve">Выполнение работ по инженерным изысканиям для строительства многофункционального культурно-досугового центра в городском округе "поселок Палана"       </t>
  </si>
  <si>
    <t xml:space="preserve">Подпрограмма 2                           </t>
  </si>
  <si>
    <t xml:space="preserve">Основное мероприятие 2.1.            </t>
  </si>
  <si>
    <t>расходы на обеспечение деятельности (оказания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</t>
  </si>
  <si>
    <r>
      <t>"Организация досуга населения</t>
    </r>
    <r>
      <rPr>
        <sz val="8"/>
        <rFont val="Calibri"/>
        <family val="2"/>
        <charset val="204"/>
      </rPr>
      <t>"</t>
    </r>
  </si>
  <si>
    <t xml:space="preserve">Основное мероприятие 1.6.                </t>
  </si>
  <si>
    <t xml:space="preserve">Основное мероприятие 1.7.           </t>
  </si>
  <si>
    <t xml:space="preserve">Основное мероприятие 1.9.           </t>
  </si>
  <si>
    <t xml:space="preserve">Основное мероприятие 1.12.           </t>
  </si>
  <si>
    <t>Организация встречи традициооной камчатской гонки на собачьих упряжках "Берингия"</t>
  </si>
  <si>
    <t>011</t>
  </si>
  <si>
    <t>0804</t>
  </si>
  <si>
    <t>0322111160</t>
  </si>
  <si>
    <t>621</t>
  </si>
  <si>
    <t xml:space="preserve">Основное мероприятие 1.18 </t>
  </si>
  <si>
    <t xml:space="preserve">Основное мероприятие 1.17         </t>
  </si>
  <si>
    <t>Ремонт здания МАУ "Центр культуры и досуга"</t>
  </si>
  <si>
    <t>0801</t>
  </si>
  <si>
    <t>0311709990</t>
  </si>
  <si>
    <t>622</t>
  </si>
  <si>
    <t xml:space="preserve">Основное мероприятие 1.19        </t>
  </si>
  <si>
    <t>Основное мероприятие 1.16.</t>
  </si>
  <si>
    <t>0311609990</t>
  </si>
  <si>
    <t xml:space="preserve">Основное мероприятие 1.15.          </t>
  </si>
  <si>
    <t>0311509990</t>
  </si>
  <si>
    <t>03114S1190</t>
  </si>
  <si>
    <t>0311440060</t>
  </si>
  <si>
    <t>0311000000</t>
  </si>
  <si>
    <t xml:space="preserve">Основное мероприятие 1.13.                </t>
  </si>
  <si>
    <t>03113S1190</t>
  </si>
  <si>
    <t>0311340060</t>
  </si>
  <si>
    <t>0311100000</t>
  </si>
  <si>
    <t>03112S1190</t>
  </si>
  <si>
    <t>0311240060</t>
  </si>
  <si>
    <t>0311200000</t>
  </si>
  <si>
    <t xml:space="preserve">Основное мероприятие 1.11.           </t>
  </si>
  <si>
    <t xml:space="preserve">Основное мероприятие 1.5.                         </t>
  </si>
  <si>
    <t xml:space="preserve">Основное мероприятие 1.4.                                      </t>
  </si>
  <si>
    <t xml:space="preserve">                                                               Мероприятия, посвященные календарным, памятным датам России, Камчатского края</t>
  </si>
  <si>
    <t xml:space="preserve">Основное мероприятие 1.3.                                                                 </t>
  </si>
  <si>
    <t>0311109990</t>
  </si>
  <si>
    <t>244, 622</t>
  </si>
  <si>
    <t>0311909990</t>
  </si>
  <si>
    <t>0311809990</t>
  </si>
  <si>
    <t>Ресурсное обеспечение муниципальной программы Развитие культуры в городском округе «поселок Палана»  за счет всех источников финансирования</t>
  </si>
  <si>
    <t>«Развитие культуры в городском округе "поселок Палана"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</si>
</sst>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5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164" fontId="0" fillId="2" borderId="0" xfId="0" applyNumberFormat="1" applyFill="1"/>
    <xf numFmtId="165" fontId="7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00"/>
      <color rgb="FF99FFCC"/>
      <color rgb="FF6666FF"/>
      <color rgb="FFFF3300"/>
      <color rgb="FFFFCCFF"/>
      <color rgb="FF00FF00"/>
      <color rgb="FFFF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9"/>
  <sheetViews>
    <sheetView tabSelected="1" topLeftCell="A85" workbookViewId="0">
      <selection activeCell="P13" sqref="P13"/>
    </sheetView>
  </sheetViews>
  <sheetFormatPr defaultRowHeight="15" x14ac:dyDescent="0.25"/>
  <cols>
    <col min="1" max="2" width="9.140625" style="2"/>
    <col min="3" max="3" width="15.85546875" style="2" customWidth="1"/>
    <col min="4" max="5" width="9.140625" style="2"/>
    <col min="6" max="6" width="10.28515625" style="2" customWidth="1"/>
    <col min="7" max="8" width="9.140625" style="2"/>
    <col min="9" max="10" width="10" style="2" bestFit="1" customWidth="1"/>
    <col min="11" max="11" width="10.5703125" style="2" bestFit="1" customWidth="1"/>
    <col min="12" max="13" width="10" style="2" bestFit="1" customWidth="1"/>
    <col min="14" max="14" width="9" style="2" customWidth="1"/>
    <col min="15" max="15" width="2" style="2" hidden="1" customWidth="1"/>
    <col min="16" max="16" width="12.42578125" style="2" customWidth="1"/>
    <col min="17" max="16384" width="9.140625" style="2"/>
  </cols>
  <sheetData>
    <row r="1" spans="2:15" ht="15.75" x14ac:dyDescent="0.25">
      <c r="J1" s="21" t="s">
        <v>0</v>
      </c>
      <c r="K1" s="21"/>
      <c r="L1" s="21"/>
      <c r="M1" s="21"/>
      <c r="N1" s="21"/>
    </row>
    <row r="2" spans="2:15" x14ac:dyDescent="0.25">
      <c r="H2" s="19" t="s">
        <v>83</v>
      </c>
      <c r="I2" s="19"/>
      <c r="J2" s="19"/>
      <c r="K2" s="19"/>
      <c r="L2" s="19"/>
      <c r="M2" s="19"/>
      <c r="N2" s="19"/>
    </row>
    <row r="3" spans="2:15" x14ac:dyDescent="0.25">
      <c r="H3" s="20"/>
      <c r="I3" s="20"/>
      <c r="J3" s="20"/>
      <c r="K3" s="20"/>
      <c r="L3" s="20"/>
      <c r="M3" s="20"/>
      <c r="N3" s="20"/>
    </row>
    <row r="4" spans="2:15" ht="15.75" x14ac:dyDescent="0.25">
      <c r="B4" s="3"/>
    </row>
    <row r="5" spans="2:15" ht="15.75" x14ac:dyDescent="0.25">
      <c r="B5" s="3"/>
    </row>
    <row r="6" spans="2:15" ht="15.75" x14ac:dyDescent="0.25">
      <c r="B6" s="4"/>
    </row>
    <row r="7" spans="2:15" ht="15.75" customHeight="1" x14ac:dyDescent="0.25">
      <c r="B7" s="22" t="s">
        <v>82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2:15" ht="15.75" customHeight="1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2:15" ht="15.75" x14ac:dyDescent="0.25">
      <c r="B9" s="5"/>
    </row>
    <row r="10" spans="2:15" ht="40.5" customHeight="1" x14ac:dyDescent="0.25">
      <c r="B10" s="30" t="s">
        <v>1</v>
      </c>
      <c r="C10" s="30" t="s">
        <v>2</v>
      </c>
      <c r="D10" s="30" t="s">
        <v>3</v>
      </c>
      <c r="E10" s="30"/>
      <c r="F10" s="30"/>
      <c r="G10" s="30"/>
      <c r="H10" s="30" t="s">
        <v>4</v>
      </c>
      <c r="I10" s="30" t="s">
        <v>5</v>
      </c>
      <c r="J10" s="30"/>
      <c r="K10" s="30"/>
      <c r="L10" s="30"/>
      <c r="M10" s="6"/>
      <c r="N10" s="6"/>
    </row>
    <row r="11" spans="2:15" x14ac:dyDescent="0.25">
      <c r="B11" s="30"/>
      <c r="C11" s="30"/>
      <c r="D11" s="6" t="s">
        <v>6</v>
      </c>
      <c r="E11" s="6" t="s">
        <v>7</v>
      </c>
      <c r="F11" s="6" t="s">
        <v>8</v>
      </c>
      <c r="G11" s="6" t="s">
        <v>9</v>
      </c>
      <c r="H11" s="30"/>
      <c r="I11" s="6" t="s">
        <v>10</v>
      </c>
      <c r="J11" s="6">
        <v>2018</v>
      </c>
      <c r="K11" s="6">
        <v>2019</v>
      </c>
      <c r="L11" s="6">
        <v>2020</v>
      </c>
      <c r="M11" s="6">
        <v>2021</v>
      </c>
      <c r="N11" s="6">
        <v>2022</v>
      </c>
    </row>
    <row r="12" spans="2:15" ht="15.75" x14ac:dyDescent="0.25"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H12" s="7">
        <v>7</v>
      </c>
      <c r="I12" s="7">
        <v>8</v>
      </c>
      <c r="J12" s="7">
        <v>9</v>
      </c>
      <c r="K12" s="7">
        <v>10</v>
      </c>
      <c r="L12" s="7">
        <v>11</v>
      </c>
      <c r="M12" s="7">
        <v>12</v>
      </c>
      <c r="N12" s="7">
        <v>13</v>
      </c>
    </row>
    <row r="13" spans="2:15" x14ac:dyDescent="0.25">
      <c r="B13" s="8"/>
      <c r="C13" s="9"/>
      <c r="D13" s="10" t="s">
        <v>48</v>
      </c>
      <c r="E13" s="10" t="s">
        <v>55</v>
      </c>
      <c r="F13" s="10"/>
      <c r="G13" s="11"/>
      <c r="H13" s="12" t="s">
        <v>11</v>
      </c>
      <c r="I13" s="13">
        <f>J13+K13+L13+M13+N13</f>
        <v>60748.034</v>
      </c>
      <c r="J13" s="13">
        <f t="shared" ref="J13:N13" si="0">J15+J16</f>
        <v>19609.723000000002</v>
      </c>
      <c r="K13" s="13">
        <f t="shared" si="0"/>
        <v>20013.866999999998</v>
      </c>
      <c r="L13" s="13">
        <f t="shared" si="0"/>
        <v>10562.222</v>
      </c>
      <c r="M13" s="13">
        <f t="shared" si="0"/>
        <v>10562.222</v>
      </c>
      <c r="N13" s="13">
        <f t="shared" si="0"/>
        <v>0</v>
      </c>
    </row>
    <row r="14" spans="2:15" ht="33.75" x14ac:dyDescent="0.25">
      <c r="B14" s="8" t="s">
        <v>12</v>
      </c>
      <c r="C14" s="8" t="s">
        <v>13</v>
      </c>
      <c r="D14" s="14"/>
      <c r="E14" s="14"/>
      <c r="F14" s="14"/>
      <c r="G14" s="14"/>
      <c r="H14" s="8" t="s">
        <v>14</v>
      </c>
      <c r="I14" s="13">
        <f t="shared" ref="I14:I17" si="1">J14+K14+L14+M14+N14</f>
        <v>0</v>
      </c>
      <c r="J14" s="13">
        <f t="shared" ref="J14:N17" si="2">J19+J111</f>
        <v>0</v>
      </c>
      <c r="K14" s="13">
        <f t="shared" si="2"/>
        <v>0</v>
      </c>
      <c r="L14" s="13">
        <f t="shared" si="2"/>
        <v>0</v>
      </c>
      <c r="M14" s="13">
        <f t="shared" si="2"/>
        <v>0</v>
      </c>
      <c r="N14" s="13">
        <f t="shared" si="2"/>
        <v>0</v>
      </c>
    </row>
    <row r="15" spans="2:15" ht="22.5" x14ac:dyDescent="0.25">
      <c r="B15" s="8"/>
      <c r="C15" s="15"/>
      <c r="D15" s="14"/>
      <c r="E15" s="14"/>
      <c r="F15" s="14"/>
      <c r="G15" s="14"/>
      <c r="H15" s="8" t="s">
        <v>15</v>
      </c>
      <c r="I15" s="13">
        <f t="shared" si="1"/>
        <v>864.93399999999997</v>
      </c>
      <c r="J15" s="13">
        <f t="shared" si="2"/>
        <v>410.93399999999997</v>
      </c>
      <c r="K15" s="13">
        <f t="shared" si="2"/>
        <v>342</v>
      </c>
      <c r="L15" s="13">
        <f t="shared" si="2"/>
        <v>56</v>
      </c>
      <c r="M15" s="13">
        <f t="shared" si="2"/>
        <v>56</v>
      </c>
      <c r="N15" s="13">
        <f t="shared" si="2"/>
        <v>0</v>
      </c>
    </row>
    <row r="16" spans="2:15" ht="22.5" x14ac:dyDescent="0.25">
      <c r="B16" s="15"/>
      <c r="C16" s="15"/>
      <c r="D16" s="14"/>
      <c r="E16" s="14"/>
      <c r="F16" s="14"/>
      <c r="G16" s="14"/>
      <c r="H16" s="8" t="s">
        <v>16</v>
      </c>
      <c r="I16" s="13">
        <f t="shared" si="1"/>
        <v>59883.100000000006</v>
      </c>
      <c r="J16" s="13">
        <f t="shared" si="2"/>
        <v>19198.789000000001</v>
      </c>
      <c r="K16" s="13">
        <f t="shared" si="2"/>
        <v>19671.866999999998</v>
      </c>
      <c r="L16" s="13">
        <f t="shared" si="2"/>
        <v>10506.222</v>
      </c>
      <c r="M16" s="13">
        <f t="shared" si="2"/>
        <v>10506.222</v>
      </c>
      <c r="N16" s="13">
        <f t="shared" si="2"/>
        <v>0</v>
      </c>
    </row>
    <row r="17" spans="2:16" ht="33.75" x14ac:dyDescent="0.25">
      <c r="B17" s="15"/>
      <c r="C17" s="15"/>
      <c r="D17" s="14"/>
      <c r="E17" s="14"/>
      <c r="F17" s="14"/>
      <c r="G17" s="14"/>
      <c r="H17" s="8" t="s">
        <v>17</v>
      </c>
      <c r="I17" s="13">
        <f t="shared" si="1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</row>
    <row r="18" spans="2:16" x14ac:dyDescent="0.25">
      <c r="B18" s="26" t="s">
        <v>19</v>
      </c>
      <c r="C18" s="23" t="s">
        <v>18</v>
      </c>
      <c r="D18" s="11" t="s">
        <v>48</v>
      </c>
      <c r="E18" s="11" t="s">
        <v>55</v>
      </c>
      <c r="F18" s="11"/>
      <c r="G18" s="11"/>
      <c r="H18" s="12" t="s">
        <v>11</v>
      </c>
      <c r="I18" s="13">
        <f>J18+K18+L18+M18+N18</f>
        <v>19477.121000000003</v>
      </c>
      <c r="J18" s="13">
        <f>J20+J21</f>
        <v>9136.8179999999993</v>
      </c>
      <c r="K18" s="13">
        <f>K20+K21</f>
        <v>9215.8590000000004</v>
      </c>
      <c r="L18" s="13">
        <f>L20+L21</f>
        <v>562.22199999999998</v>
      </c>
      <c r="M18" s="13">
        <f>M20+M21</f>
        <v>562.22199999999998</v>
      </c>
      <c r="N18" s="13">
        <v>0</v>
      </c>
      <c r="P18" s="16"/>
    </row>
    <row r="19" spans="2:16" ht="22.5" x14ac:dyDescent="0.25">
      <c r="B19" s="27"/>
      <c r="C19" s="23"/>
      <c r="D19" s="14"/>
      <c r="E19" s="14"/>
      <c r="F19" s="14"/>
      <c r="G19" s="14"/>
      <c r="H19" s="8" t="s">
        <v>14</v>
      </c>
      <c r="I19" s="13">
        <f>J19+K19+L19+M19+N19</f>
        <v>0</v>
      </c>
      <c r="J19" s="13">
        <f t="shared" ref="J19:N20" si="3">J24+J29+J34+J39+J44+J49+J54+J59+J64+J69+J74+J80+J86+J91+J96+J101+J106</f>
        <v>0</v>
      </c>
      <c r="K19" s="13">
        <f t="shared" si="3"/>
        <v>0</v>
      </c>
      <c r="L19" s="13">
        <f t="shared" si="3"/>
        <v>0</v>
      </c>
      <c r="M19" s="13">
        <f t="shared" si="3"/>
        <v>0</v>
      </c>
      <c r="N19" s="13">
        <f t="shared" si="3"/>
        <v>0</v>
      </c>
    </row>
    <row r="20" spans="2:16" ht="22.5" x14ac:dyDescent="0.25">
      <c r="B20" s="27"/>
      <c r="C20" s="23"/>
      <c r="D20" s="11"/>
      <c r="E20" s="11"/>
      <c r="F20" s="14"/>
      <c r="G20" s="14"/>
      <c r="H20" s="8" t="s">
        <v>15</v>
      </c>
      <c r="I20" s="13">
        <f t="shared" ref="I20:I22" si="4">J20+K20+L20+M20+N20</f>
        <v>864.93399999999997</v>
      </c>
      <c r="J20" s="13">
        <f t="shared" si="3"/>
        <v>410.93399999999997</v>
      </c>
      <c r="K20" s="13">
        <f t="shared" si="3"/>
        <v>342</v>
      </c>
      <c r="L20" s="13">
        <f t="shared" si="3"/>
        <v>56</v>
      </c>
      <c r="M20" s="13">
        <f t="shared" si="3"/>
        <v>56</v>
      </c>
      <c r="N20" s="13">
        <f t="shared" si="3"/>
        <v>0</v>
      </c>
    </row>
    <row r="21" spans="2:16" ht="28.5" customHeight="1" x14ac:dyDescent="0.25">
      <c r="B21" s="27"/>
      <c r="C21" s="23"/>
      <c r="D21" s="11"/>
      <c r="E21" s="11"/>
      <c r="F21" s="14"/>
      <c r="G21" s="14"/>
      <c r="H21" s="8" t="s">
        <v>20</v>
      </c>
      <c r="I21" s="13">
        <f t="shared" si="4"/>
        <v>18612.187000000005</v>
      </c>
      <c r="J21" s="13">
        <f>J26+J31+J36+J41+J46+J51+J56+J61+J66+J71+J76+J82+J88+J93+J98+J103+J108+J77+J83</f>
        <v>8725.884</v>
      </c>
      <c r="K21" s="13">
        <f>K26+K31+K36+K41+K46+K51+K56+K61+K66+K71+K76+K82+K88+K93+K98+K103+K108</f>
        <v>8873.8590000000004</v>
      </c>
      <c r="L21" s="13">
        <f>L26+L31+L36+L41+L46+L51+L56+L61+L66+L71+L76+L82+L88+L93+L98+L103+L108</f>
        <v>506.22199999999998</v>
      </c>
      <c r="M21" s="13">
        <f>M26+M31+M36+M41+M46+M51+M56+M61+M66+M71+M76+M82+M88+M93+M98+M103+M108</f>
        <v>506.22199999999998</v>
      </c>
      <c r="N21" s="13">
        <f>N26+N31+N36+N41+N46+N51+N56+N61+N66+N71+N76+N82+N88+N93+N98+N103+N108</f>
        <v>0</v>
      </c>
    </row>
    <row r="22" spans="2:16" ht="33.75" x14ac:dyDescent="0.25">
      <c r="B22" s="28"/>
      <c r="C22" s="23"/>
      <c r="D22" s="14"/>
      <c r="E22" s="14"/>
      <c r="F22" s="14"/>
      <c r="G22" s="14"/>
      <c r="H22" s="8" t="s">
        <v>17</v>
      </c>
      <c r="I22" s="13">
        <f t="shared" si="4"/>
        <v>0</v>
      </c>
      <c r="J22" s="13">
        <f>J27+J32+J37+J42+J47+J52+J57+J62+J67+J72+J78+J84+J89+J94+J99+J104+J109</f>
        <v>0</v>
      </c>
      <c r="K22" s="13">
        <f>K27+K32+K37+K42+K47+K52+K57+K62+K67+K72+K78+K84+K89+K94+K99+K104+K109</f>
        <v>0</v>
      </c>
      <c r="L22" s="13">
        <f>L27+L32+L37+L42+L47+L52+L57+L62+L67+L72+L78+L84+L89+L94+L99+L104+L109</f>
        <v>0</v>
      </c>
      <c r="M22" s="13">
        <f>M27+M32+M37+M42+M47+M52+M57+M62+M67+M72+M78+M84+M89+M94+M99+M104+M109</f>
        <v>0</v>
      </c>
      <c r="N22" s="13">
        <f>N27+N32+N37+N42+N47+N52+N57+N62+N67+N72+N78+N84+N89+N94+N99+N104+N109</f>
        <v>0</v>
      </c>
    </row>
    <row r="23" spans="2:16" x14ac:dyDescent="0.25">
      <c r="B23" s="24" t="s">
        <v>77</v>
      </c>
      <c r="C23" s="23" t="s">
        <v>76</v>
      </c>
      <c r="D23" s="14" t="s">
        <v>48</v>
      </c>
      <c r="E23" s="14" t="s">
        <v>55</v>
      </c>
      <c r="F23" s="14" t="s">
        <v>78</v>
      </c>
      <c r="G23" s="14" t="s">
        <v>79</v>
      </c>
      <c r="H23" s="12" t="s">
        <v>11</v>
      </c>
      <c r="I23" s="1">
        <f>J23+K23+L23+M23+N23</f>
        <v>740</v>
      </c>
      <c r="J23" s="1">
        <f>J24+J25+J26+J27</f>
        <v>270</v>
      </c>
      <c r="K23" s="1">
        <f t="shared" ref="K23:N23" si="5">K24+K25+K26+K27</f>
        <v>270</v>
      </c>
      <c r="L23" s="1">
        <f t="shared" si="5"/>
        <v>100</v>
      </c>
      <c r="M23" s="1">
        <f t="shared" si="5"/>
        <v>100</v>
      </c>
      <c r="N23" s="1">
        <f t="shared" si="5"/>
        <v>0</v>
      </c>
    </row>
    <row r="24" spans="2:16" ht="22.5" x14ac:dyDescent="0.25">
      <c r="B24" s="25"/>
      <c r="C24" s="23"/>
      <c r="D24" s="14"/>
      <c r="E24" s="14"/>
      <c r="F24" s="14"/>
      <c r="G24" s="14"/>
      <c r="H24" s="8" t="s">
        <v>14</v>
      </c>
      <c r="I24" s="1">
        <f t="shared" ref="I24:I27" si="6">J24+K24+L24+M24+N24</f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2:16" ht="22.5" x14ac:dyDescent="0.25">
      <c r="B25" s="25"/>
      <c r="C25" s="23"/>
      <c r="D25" s="14"/>
      <c r="E25" s="14"/>
      <c r="F25" s="14"/>
      <c r="G25" s="14"/>
      <c r="H25" s="8" t="s">
        <v>21</v>
      </c>
      <c r="I25" s="1">
        <f t="shared" si="6"/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2:16" ht="22.5" x14ac:dyDescent="0.25">
      <c r="B26" s="25"/>
      <c r="C26" s="23"/>
      <c r="D26" s="14" t="s">
        <v>48</v>
      </c>
      <c r="E26" s="14" t="s">
        <v>55</v>
      </c>
      <c r="F26" s="14" t="s">
        <v>78</v>
      </c>
      <c r="G26" s="14" t="s">
        <v>79</v>
      </c>
      <c r="H26" s="8" t="s">
        <v>16</v>
      </c>
      <c r="I26" s="1">
        <f t="shared" si="6"/>
        <v>740</v>
      </c>
      <c r="J26" s="1">
        <v>270</v>
      </c>
      <c r="K26" s="1">
        <v>270</v>
      </c>
      <c r="L26" s="1">
        <v>100</v>
      </c>
      <c r="M26" s="1">
        <v>100</v>
      </c>
      <c r="N26" s="1">
        <v>0</v>
      </c>
    </row>
    <row r="27" spans="2:16" ht="33.75" x14ac:dyDescent="0.25">
      <c r="B27" s="25"/>
      <c r="C27" s="23"/>
      <c r="D27" s="14"/>
      <c r="E27" s="14"/>
      <c r="F27" s="14"/>
      <c r="G27" s="14"/>
      <c r="H27" s="8" t="s">
        <v>17</v>
      </c>
      <c r="I27" s="1">
        <f t="shared" si="6"/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</row>
    <row r="28" spans="2:16" x14ac:dyDescent="0.25">
      <c r="B28" s="29" t="s">
        <v>75</v>
      </c>
      <c r="C28" s="23" t="s">
        <v>22</v>
      </c>
      <c r="D28" s="14" t="s">
        <v>48</v>
      </c>
      <c r="E28" s="14" t="s">
        <v>55</v>
      </c>
      <c r="F28" s="14" t="s">
        <v>78</v>
      </c>
      <c r="G28" s="14" t="s">
        <v>79</v>
      </c>
      <c r="H28" s="12" t="s">
        <v>11</v>
      </c>
      <c r="I28" s="1">
        <f>J28+K28+L28+M28+N28</f>
        <v>505</v>
      </c>
      <c r="J28" s="1">
        <f>J29+J30+J31+J32</f>
        <v>130</v>
      </c>
      <c r="K28" s="1">
        <f t="shared" ref="K28:N28" si="7">K29+K30+K31+K32</f>
        <v>175</v>
      </c>
      <c r="L28" s="1">
        <f t="shared" si="7"/>
        <v>100</v>
      </c>
      <c r="M28" s="1">
        <f t="shared" si="7"/>
        <v>100</v>
      </c>
      <c r="N28" s="1">
        <f t="shared" si="7"/>
        <v>0</v>
      </c>
    </row>
    <row r="29" spans="2:16" ht="22.5" x14ac:dyDescent="0.25">
      <c r="B29" s="29"/>
      <c r="C29" s="23"/>
      <c r="D29" s="14"/>
      <c r="E29" s="14"/>
      <c r="F29" s="14"/>
      <c r="G29" s="14"/>
      <c r="H29" s="8" t="s">
        <v>14</v>
      </c>
      <c r="I29" s="1">
        <f t="shared" ref="I29:I32" si="8">J29+K29+L29+M29+N29</f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2:16" ht="22.5" x14ac:dyDescent="0.25">
      <c r="B30" s="29"/>
      <c r="C30" s="23"/>
      <c r="D30" s="14"/>
      <c r="E30" s="14"/>
      <c r="F30" s="14"/>
      <c r="G30" s="14"/>
      <c r="H30" s="8" t="s">
        <v>15</v>
      </c>
      <c r="I30" s="1">
        <f t="shared" si="8"/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2:16" ht="22.5" x14ac:dyDescent="0.25">
      <c r="B31" s="29"/>
      <c r="C31" s="23"/>
      <c r="D31" s="14" t="s">
        <v>48</v>
      </c>
      <c r="E31" s="14" t="s">
        <v>55</v>
      </c>
      <c r="F31" s="14" t="s">
        <v>78</v>
      </c>
      <c r="G31" s="14" t="s">
        <v>79</v>
      </c>
      <c r="H31" s="8" t="s">
        <v>16</v>
      </c>
      <c r="I31" s="1">
        <f t="shared" si="8"/>
        <v>505</v>
      </c>
      <c r="J31" s="1">
        <v>130</v>
      </c>
      <c r="K31" s="1">
        <v>175</v>
      </c>
      <c r="L31" s="1">
        <v>100</v>
      </c>
      <c r="M31" s="1">
        <v>100</v>
      </c>
      <c r="N31" s="1">
        <v>0</v>
      </c>
    </row>
    <row r="32" spans="2:16" ht="33.75" x14ac:dyDescent="0.25">
      <c r="B32" s="29"/>
      <c r="C32" s="23"/>
      <c r="D32" s="14"/>
      <c r="E32" s="14"/>
      <c r="F32" s="14"/>
      <c r="G32" s="14"/>
      <c r="H32" s="8" t="s">
        <v>17</v>
      </c>
      <c r="I32" s="1">
        <f t="shared" si="8"/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2:14" x14ac:dyDescent="0.25">
      <c r="B33" s="23" t="s">
        <v>74</v>
      </c>
      <c r="C33" s="23" t="s">
        <v>23</v>
      </c>
      <c r="D33" s="14" t="s">
        <v>48</v>
      </c>
      <c r="E33" s="14" t="s">
        <v>55</v>
      </c>
      <c r="F33" s="14" t="s">
        <v>78</v>
      </c>
      <c r="G33" s="14" t="s">
        <v>79</v>
      </c>
      <c r="H33" s="8" t="s">
        <v>11</v>
      </c>
      <c r="I33" s="1">
        <f>J33+K33+L33+M33+N33</f>
        <v>485</v>
      </c>
      <c r="J33" s="1">
        <f>J34+J35+J36+J37</f>
        <v>120</v>
      </c>
      <c r="K33" s="1">
        <f t="shared" ref="K33:N33" si="9">K34+K35+K36+K37</f>
        <v>165</v>
      </c>
      <c r="L33" s="1">
        <f t="shared" si="9"/>
        <v>100</v>
      </c>
      <c r="M33" s="1">
        <f t="shared" si="9"/>
        <v>100</v>
      </c>
      <c r="N33" s="1">
        <f t="shared" si="9"/>
        <v>0</v>
      </c>
    </row>
    <row r="34" spans="2:14" ht="22.5" x14ac:dyDescent="0.25">
      <c r="B34" s="23"/>
      <c r="C34" s="23"/>
      <c r="D34" s="14"/>
      <c r="E34" s="14"/>
      <c r="F34" s="14"/>
      <c r="G34" s="14"/>
      <c r="H34" s="8" t="s">
        <v>14</v>
      </c>
      <c r="I34" s="1">
        <f t="shared" ref="I34:I37" si="10">J34+K34+L34+M34+N34</f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2:14" ht="22.5" x14ac:dyDescent="0.25">
      <c r="B35" s="23"/>
      <c r="C35" s="23"/>
      <c r="D35" s="14"/>
      <c r="E35" s="14"/>
      <c r="F35" s="14"/>
      <c r="G35" s="14"/>
      <c r="H35" s="8" t="s">
        <v>15</v>
      </c>
      <c r="I35" s="1">
        <f t="shared" si="10"/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2:14" ht="22.5" x14ac:dyDescent="0.25">
      <c r="B36" s="23"/>
      <c r="C36" s="23"/>
      <c r="D36" s="14" t="s">
        <v>48</v>
      </c>
      <c r="E36" s="14" t="s">
        <v>55</v>
      </c>
      <c r="F36" s="14" t="s">
        <v>78</v>
      </c>
      <c r="G36" s="14" t="s">
        <v>79</v>
      </c>
      <c r="H36" s="8" t="s">
        <v>16</v>
      </c>
      <c r="I36" s="1">
        <f t="shared" si="10"/>
        <v>485</v>
      </c>
      <c r="J36" s="1">
        <v>120</v>
      </c>
      <c r="K36" s="1">
        <v>165</v>
      </c>
      <c r="L36" s="1">
        <v>100</v>
      </c>
      <c r="M36" s="1">
        <v>100</v>
      </c>
      <c r="N36" s="1">
        <v>0</v>
      </c>
    </row>
    <row r="37" spans="2:14" ht="33.75" x14ac:dyDescent="0.25">
      <c r="B37" s="23"/>
      <c r="C37" s="23"/>
      <c r="D37" s="14"/>
      <c r="E37" s="14"/>
      <c r="F37" s="14"/>
      <c r="G37" s="14"/>
      <c r="H37" s="8" t="s">
        <v>17</v>
      </c>
      <c r="I37" s="1">
        <f t="shared" si="10"/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  <row r="38" spans="2:14" x14ac:dyDescent="0.25">
      <c r="B38" s="23" t="s">
        <v>43</v>
      </c>
      <c r="C38" s="23" t="s">
        <v>47</v>
      </c>
      <c r="D38" s="14" t="s">
        <v>48</v>
      </c>
      <c r="E38" s="14" t="s">
        <v>55</v>
      </c>
      <c r="F38" s="14" t="s">
        <v>78</v>
      </c>
      <c r="G38" s="14" t="s">
        <v>79</v>
      </c>
      <c r="H38" s="8" t="s">
        <v>11</v>
      </c>
      <c r="I38" s="1">
        <f>J38+K38+L38+M38+N38</f>
        <v>300</v>
      </c>
      <c r="J38" s="1">
        <f>J39+J40+J41+J42</f>
        <v>0</v>
      </c>
      <c r="K38" s="1">
        <f t="shared" ref="K38:N38" si="11">K39+K40+K41+K42</f>
        <v>300</v>
      </c>
      <c r="L38" s="1">
        <f t="shared" si="11"/>
        <v>0</v>
      </c>
      <c r="M38" s="1">
        <f t="shared" si="11"/>
        <v>0</v>
      </c>
      <c r="N38" s="1">
        <f t="shared" si="11"/>
        <v>0</v>
      </c>
    </row>
    <row r="39" spans="2:14" ht="22.5" x14ac:dyDescent="0.25">
      <c r="B39" s="23"/>
      <c r="C39" s="23"/>
      <c r="D39" s="14"/>
      <c r="E39" s="14"/>
      <c r="F39" s="14"/>
      <c r="G39" s="14"/>
      <c r="H39" s="8" t="s">
        <v>14</v>
      </c>
      <c r="I39" s="1">
        <f>J39+K39+L39+M39+N39</f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  <row r="40" spans="2:14" ht="22.5" x14ac:dyDescent="0.25">
      <c r="B40" s="23"/>
      <c r="C40" s="23"/>
      <c r="D40" s="14"/>
      <c r="E40" s="14"/>
      <c r="F40" s="14"/>
      <c r="G40" s="14"/>
      <c r="H40" s="8" t="s">
        <v>15</v>
      </c>
      <c r="I40" s="1">
        <f t="shared" ref="I40:I42" si="12">J40+K40+L40+M40+N40</f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</row>
    <row r="41" spans="2:14" ht="22.5" x14ac:dyDescent="0.25">
      <c r="B41" s="23"/>
      <c r="C41" s="23"/>
      <c r="D41" s="14" t="s">
        <v>48</v>
      </c>
      <c r="E41" s="14" t="s">
        <v>55</v>
      </c>
      <c r="F41" s="14" t="s">
        <v>78</v>
      </c>
      <c r="G41" s="14" t="s">
        <v>79</v>
      </c>
      <c r="H41" s="8" t="s">
        <v>16</v>
      </c>
      <c r="I41" s="1">
        <f t="shared" si="12"/>
        <v>300</v>
      </c>
      <c r="J41" s="1">
        <v>0</v>
      </c>
      <c r="K41" s="1">
        <v>300</v>
      </c>
      <c r="L41" s="1">
        <v>0</v>
      </c>
      <c r="M41" s="1">
        <v>0</v>
      </c>
      <c r="N41" s="1">
        <v>0</v>
      </c>
    </row>
    <row r="42" spans="2:14" ht="33.75" x14ac:dyDescent="0.25">
      <c r="B42" s="23"/>
      <c r="C42" s="23"/>
      <c r="D42" s="14"/>
      <c r="E42" s="14"/>
      <c r="F42" s="14"/>
      <c r="G42" s="14"/>
      <c r="H42" s="8" t="s">
        <v>17</v>
      </c>
      <c r="I42" s="1">
        <f t="shared" si="12"/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</row>
    <row r="43" spans="2:14" x14ac:dyDescent="0.25">
      <c r="B43" s="23" t="s">
        <v>44</v>
      </c>
      <c r="C43" s="23" t="s">
        <v>26</v>
      </c>
      <c r="D43" s="14" t="s">
        <v>48</v>
      </c>
      <c r="E43" s="14" t="s">
        <v>55</v>
      </c>
      <c r="F43" s="14" t="s">
        <v>78</v>
      </c>
      <c r="G43" s="14" t="s">
        <v>79</v>
      </c>
      <c r="H43" s="8" t="s">
        <v>11</v>
      </c>
      <c r="I43" s="1">
        <f>J43+K43+L43+M43+N43</f>
        <v>280</v>
      </c>
      <c r="J43" s="1">
        <f>J44+J45+J46+J47</f>
        <v>40</v>
      </c>
      <c r="K43" s="1">
        <f t="shared" ref="K43:N43" si="13">K44+K45+K46+K47</f>
        <v>40</v>
      </c>
      <c r="L43" s="1">
        <f t="shared" si="13"/>
        <v>100</v>
      </c>
      <c r="M43" s="1">
        <f t="shared" si="13"/>
        <v>100</v>
      </c>
      <c r="N43" s="1">
        <f t="shared" si="13"/>
        <v>0</v>
      </c>
    </row>
    <row r="44" spans="2:14" ht="22.5" x14ac:dyDescent="0.25">
      <c r="B44" s="23"/>
      <c r="C44" s="23"/>
      <c r="D44" s="14"/>
      <c r="E44" s="14"/>
      <c r="F44" s="14"/>
      <c r="G44" s="14"/>
      <c r="H44" s="8" t="s">
        <v>14</v>
      </c>
      <c r="I44" s="1">
        <f t="shared" ref="I44:I47" si="14">J44+K44+L44+M44+N44</f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</row>
    <row r="45" spans="2:14" ht="22.5" x14ac:dyDescent="0.25">
      <c r="B45" s="23"/>
      <c r="C45" s="23"/>
      <c r="D45" s="14"/>
      <c r="E45" s="14"/>
      <c r="F45" s="14"/>
      <c r="G45" s="14"/>
      <c r="H45" s="8" t="s">
        <v>15</v>
      </c>
      <c r="I45" s="1">
        <f t="shared" si="14"/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</row>
    <row r="46" spans="2:14" ht="22.5" x14ac:dyDescent="0.25">
      <c r="B46" s="23"/>
      <c r="C46" s="23"/>
      <c r="D46" s="14" t="s">
        <v>48</v>
      </c>
      <c r="E46" s="14" t="s">
        <v>55</v>
      </c>
      <c r="F46" s="14" t="s">
        <v>78</v>
      </c>
      <c r="G46" s="14" t="s">
        <v>79</v>
      </c>
      <c r="H46" s="8" t="s">
        <v>16</v>
      </c>
      <c r="I46" s="1">
        <f t="shared" si="14"/>
        <v>280</v>
      </c>
      <c r="J46" s="1">
        <v>40</v>
      </c>
      <c r="K46" s="1">
        <v>40</v>
      </c>
      <c r="L46" s="1">
        <v>100</v>
      </c>
      <c r="M46" s="1">
        <v>100</v>
      </c>
      <c r="N46" s="1">
        <v>0</v>
      </c>
    </row>
    <row r="47" spans="2:14" ht="33.75" x14ac:dyDescent="0.25">
      <c r="B47" s="23"/>
      <c r="C47" s="23"/>
      <c r="D47" s="14"/>
      <c r="E47" s="14"/>
      <c r="F47" s="14"/>
      <c r="G47" s="14"/>
      <c r="H47" s="8" t="s">
        <v>17</v>
      </c>
      <c r="I47" s="1">
        <f t="shared" si="14"/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</row>
    <row r="48" spans="2:14" x14ac:dyDescent="0.25">
      <c r="B48" s="23" t="s">
        <v>28</v>
      </c>
      <c r="C48" s="23" t="s">
        <v>27</v>
      </c>
      <c r="D48" s="14" t="s">
        <v>48</v>
      </c>
      <c r="E48" s="14" t="s">
        <v>55</v>
      </c>
      <c r="F48" s="14" t="s">
        <v>78</v>
      </c>
      <c r="G48" s="14" t="s">
        <v>79</v>
      </c>
      <c r="H48" s="8" t="s">
        <v>11</v>
      </c>
      <c r="I48" s="1">
        <f>J48+K48+L48+M48+N48</f>
        <v>232.52</v>
      </c>
      <c r="J48" s="1">
        <f>J49+J50+J51+J52</f>
        <v>132.52000000000001</v>
      </c>
      <c r="K48" s="1">
        <f t="shared" ref="K48:N48" si="15">K49+K50+K51+K52</f>
        <v>0</v>
      </c>
      <c r="L48" s="1">
        <f t="shared" si="15"/>
        <v>50</v>
      </c>
      <c r="M48" s="1">
        <f t="shared" si="15"/>
        <v>50</v>
      </c>
      <c r="N48" s="1">
        <f t="shared" si="15"/>
        <v>0</v>
      </c>
    </row>
    <row r="49" spans="2:14" ht="22.5" x14ac:dyDescent="0.25">
      <c r="B49" s="23"/>
      <c r="C49" s="23"/>
      <c r="D49" s="14"/>
      <c r="E49" s="14"/>
      <c r="F49" s="14"/>
      <c r="G49" s="14"/>
      <c r="H49" s="8" t="s">
        <v>14</v>
      </c>
      <c r="I49" s="1">
        <f t="shared" ref="I49:I52" si="16">J49+K49+L49+M49+N49</f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</row>
    <row r="50" spans="2:14" ht="22.5" x14ac:dyDescent="0.25">
      <c r="B50" s="23"/>
      <c r="C50" s="23"/>
      <c r="D50" s="14"/>
      <c r="E50" s="14"/>
      <c r="F50" s="14"/>
      <c r="G50" s="14"/>
      <c r="H50" s="8" t="s">
        <v>15</v>
      </c>
      <c r="I50" s="1">
        <f t="shared" si="16"/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</row>
    <row r="51" spans="2:14" ht="22.5" x14ac:dyDescent="0.25">
      <c r="B51" s="23"/>
      <c r="C51" s="23"/>
      <c r="D51" s="14" t="s">
        <v>48</v>
      </c>
      <c r="E51" s="14" t="s">
        <v>55</v>
      </c>
      <c r="F51" s="14" t="s">
        <v>78</v>
      </c>
      <c r="G51" s="14" t="s">
        <v>79</v>
      </c>
      <c r="H51" s="8" t="s">
        <v>16</v>
      </c>
      <c r="I51" s="1">
        <f t="shared" si="16"/>
        <v>232.52</v>
      </c>
      <c r="J51" s="1">
        <v>132.52000000000001</v>
      </c>
      <c r="K51" s="1">
        <v>0</v>
      </c>
      <c r="L51" s="1">
        <v>50</v>
      </c>
      <c r="M51" s="1">
        <v>50</v>
      </c>
      <c r="N51" s="1">
        <v>0</v>
      </c>
    </row>
    <row r="52" spans="2:14" ht="33.75" x14ac:dyDescent="0.25">
      <c r="B52" s="23"/>
      <c r="C52" s="23"/>
      <c r="D52" s="14"/>
      <c r="E52" s="14"/>
      <c r="F52" s="14"/>
      <c r="G52" s="14"/>
      <c r="H52" s="8" t="s">
        <v>17</v>
      </c>
      <c r="I52" s="1">
        <f t="shared" si="16"/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</row>
    <row r="53" spans="2:14" x14ac:dyDescent="0.25">
      <c r="B53" s="23" t="s">
        <v>45</v>
      </c>
      <c r="C53" s="23" t="s">
        <v>29</v>
      </c>
      <c r="D53" s="14" t="s">
        <v>48</v>
      </c>
      <c r="E53" s="14" t="s">
        <v>55</v>
      </c>
      <c r="F53" s="14" t="s">
        <v>78</v>
      </c>
      <c r="G53" s="14" t="s">
        <v>79</v>
      </c>
      <c r="H53" s="8" t="s">
        <v>11</v>
      </c>
      <c r="I53" s="1">
        <f>J53+K53+L53+M53+N53</f>
        <v>200</v>
      </c>
      <c r="J53" s="1">
        <f>J54+J55+J56+J57</f>
        <v>50</v>
      </c>
      <c r="K53" s="1">
        <f t="shared" ref="K53:N53" si="17">K54+K55+K56+K57</f>
        <v>50</v>
      </c>
      <c r="L53" s="1">
        <f t="shared" si="17"/>
        <v>50</v>
      </c>
      <c r="M53" s="1">
        <f t="shared" si="17"/>
        <v>50</v>
      </c>
      <c r="N53" s="1">
        <f t="shared" si="17"/>
        <v>0</v>
      </c>
    </row>
    <row r="54" spans="2:14" ht="22.5" x14ac:dyDescent="0.25">
      <c r="B54" s="23"/>
      <c r="C54" s="23"/>
      <c r="D54" s="14"/>
      <c r="E54" s="14"/>
      <c r="F54" s="14"/>
      <c r="G54" s="14"/>
      <c r="H54" s="8" t="s">
        <v>14</v>
      </c>
      <c r="I54" s="1">
        <f t="shared" ref="I54:I57" si="18">J54+K54+L54+M54+N54</f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</row>
    <row r="55" spans="2:14" ht="22.5" x14ac:dyDescent="0.25">
      <c r="B55" s="23"/>
      <c r="C55" s="23"/>
      <c r="D55" s="14"/>
      <c r="E55" s="14"/>
      <c r="F55" s="14"/>
      <c r="G55" s="14"/>
      <c r="H55" s="8" t="s">
        <v>15</v>
      </c>
      <c r="I55" s="1">
        <f t="shared" si="18"/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</row>
    <row r="56" spans="2:14" ht="22.5" x14ac:dyDescent="0.25">
      <c r="B56" s="23"/>
      <c r="C56" s="23"/>
      <c r="D56" s="14" t="s">
        <v>48</v>
      </c>
      <c r="E56" s="14" t="s">
        <v>55</v>
      </c>
      <c r="F56" s="14" t="s">
        <v>78</v>
      </c>
      <c r="G56" s="14" t="s">
        <v>79</v>
      </c>
      <c r="H56" s="8" t="s">
        <v>16</v>
      </c>
      <c r="I56" s="1">
        <f t="shared" si="18"/>
        <v>200</v>
      </c>
      <c r="J56" s="1">
        <v>50</v>
      </c>
      <c r="K56" s="1">
        <v>50</v>
      </c>
      <c r="L56" s="1">
        <v>50</v>
      </c>
      <c r="M56" s="1">
        <v>50</v>
      </c>
      <c r="N56" s="1">
        <v>0</v>
      </c>
    </row>
    <row r="57" spans="2:14" ht="33.75" x14ac:dyDescent="0.25">
      <c r="B57" s="23"/>
      <c r="C57" s="23"/>
      <c r="D57" s="14"/>
      <c r="E57" s="14"/>
      <c r="F57" s="14"/>
      <c r="G57" s="14"/>
      <c r="H57" s="8" t="s">
        <v>17</v>
      </c>
      <c r="I57" s="1">
        <f t="shared" si="18"/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</row>
    <row r="58" spans="2:14" x14ac:dyDescent="0.25">
      <c r="B58" s="23" t="s">
        <v>31</v>
      </c>
      <c r="C58" s="23" t="s">
        <v>32</v>
      </c>
      <c r="D58" s="14" t="s">
        <v>48</v>
      </c>
      <c r="E58" s="14" t="s">
        <v>55</v>
      </c>
      <c r="F58" s="14" t="s">
        <v>78</v>
      </c>
      <c r="G58" s="14" t="s">
        <v>79</v>
      </c>
      <c r="H58" s="8" t="s">
        <v>11</v>
      </c>
      <c r="I58" s="1">
        <f>J58+K58+L58+M58+N58</f>
        <v>300</v>
      </c>
      <c r="J58" s="1">
        <f>J59+J60+J61+J62</f>
        <v>200</v>
      </c>
      <c r="K58" s="1">
        <f t="shared" ref="K58:N58" si="19">K59+K60+K61+K62</f>
        <v>100</v>
      </c>
      <c r="L58" s="1">
        <f t="shared" si="19"/>
        <v>0</v>
      </c>
      <c r="M58" s="1">
        <f t="shared" si="19"/>
        <v>0</v>
      </c>
      <c r="N58" s="1">
        <f t="shared" si="19"/>
        <v>0</v>
      </c>
    </row>
    <row r="59" spans="2:14" ht="22.5" x14ac:dyDescent="0.25">
      <c r="B59" s="23"/>
      <c r="C59" s="23"/>
      <c r="D59" s="14"/>
      <c r="E59" s="14"/>
      <c r="F59" s="14"/>
      <c r="G59" s="14"/>
      <c r="H59" s="8" t="s">
        <v>14</v>
      </c>
      <c r="I59" s="1">
        <f t="shared" ref="I59:I62" si="20">J59+K59+L59+M59+N59</f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</row>
    <row r="60" spans="2:14" ht="22.5" x14ac:dyDescent="0.25">
      <c r="B60" s="23"/>
      <c r="C60" s="23"/>
      <c r="D60" s="14"/>
      <c r="E60" s="14"/>
      <c r="F60" s="14"/>
      <c r="G60" s="14"/>
      <c r="H60" s="8" t="s">
        <v>15</v>
      </c>
      <c r="I60" s="1">
        <f t="shared" si="20"/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</row>
    <row r="61" spans="2:14" ht="22.5" x14ac:dyDescent="0.25">
      <c r="B61" s="23"/>
      <c r="C61" s="23"/>
      <c r="D61" s="14" t="s">
        <v>48</v>
      </c>
      <c r="E61" s="14" t="s">
        <v>55</v>
      </c>
      <c r="F61" s="14" t="s">
        <v>78</v>
      </c>
      <c r="G61" s="14" t="s">
        <v>79</v>
      </c>
      <c r="H61" s="8" t="s">
        <v>16</v>
      </c>
      <c r="I61" s="1">
        <f t="shared" si="20"/>
        <v>300</v>
      </c>
      <c r="J61" s="1">
        <v>200</v>
      </c>
      <c r="K61" s="1">
        <v>100</v>
      </c>
      <c r="L61" s="1">
        <v>0</v>
      </c>
      <c r="M61" s="1">
        <v>0</v>
      </c>
      <c r="N61" s="1">
        <v>0</v>
      </c>
    </row>
    <row r="62" spans="2:14" ht="33.75" x14ac:dyDescent="0.25">
      <c r="B62" s="23"/>
      <c r="C62" s="23"/>
      <c r="D62" s="14"/>
      <c r="E62" s="14"/>
      <c r="F62" s="14"/>
      <c r="G62" s="14"/>
      <c r="H62" s="8" t="s">
        <v>17</v>
      </c>
      <c r="I62" s="1">
        <f t="shared" si="20"/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</row>
    <row r="63" spans="2:14" x14ac:dyDescent="0.25">
      <c r="B63" s="23" t="s">
        <v>73</v>
      </c>
      <c r="C63" s="23" t="s">
        <v>33</v>
      </c>
      <c r="D63" s="14" t="s">
        <v>48</v>
      </c>
      <c r="E63" s="14" t="s">
        <v>55</v>
      </c>
      <c r="F63" s="14" t="s">
        <v>78</v>
      </c>
      <c r="G63" s="14" t="s">
        <v>79</v>
      </c>
      <c r="H63" s="8" t="s">
        <v>11</v>
      </c>
      <c r="I63" s="1">
        <f>J63+K63+L63+M63+N63</f>
        <v>0</v>
      </c>
      <c r="J63" s="1">
        <f>J64+J65+J66+J67</f>
        <v>0</v>
      </c>
      <c r="K63" s="1">
        <f t="shared" ref="K63:N63" si="21">K64+K65+K66+K67</f>
        <v>0</v>
      </c>
      <c r="L63" s="1">
        <f t="shared" si="21"/>
        <v>0</v>
      </c>
      <c r="M63" s="1">
        <f t="shared" si="21"/>
        <v>0</v>
      </c>
      <c r="N63" s="1">
        <f t="shared" si="21"/>
        <v>0</v>
      </c>
    </row>
    <row r="64" spans="2:14" ht="22.5" x14ac:dyDescent="0.25">
      <c r="B64" s="23"/>
      <c r="C64" s="23"/>
      <c r="D64" s="14"/>
      <c r="E64" s="14"/>
      <c r="F64" s="14"/>
      <c r="G64" s="14"/>
      <c r="H64" s="8" t="s">
        <v>14</v>
      </c>
      <c r="I64" s="1">
        <f t="shared" ref="I64:I67" si="22">J64+K64+L64+M64+N64</f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</row>
    <row r="65" spans="2:14" ht="22.5" x14ac:dyDescent="0.25">
      <c r="B65" s="23"/>
      <c r="C65" s="23"/>
      <c r="D65" s="14"/>
      <c r="E65" s="14"/>
      <c r="F65" s="14"/>
      <c r="G65" s="14"/>
      <c r="H65" s="8" t="s">
        <v>15</v>
      </c>
      <c r="I65" s="1">
        <f t="shared" si="22"/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</row>
    <row r="66" spans="2:14" ht="22.5" x14ac:dyDescent="0.25">
      <c r="B66" s="23"/>
      <c r="C66" s="23"/>
      <c r="D66" s="14" t="s">
        <v>48</v>
      </c>
      <c r="E66" s="14" t="s">
        <v>55</v>
      </c>
      <c r="F66" s="14" t="s">
        <v>78</v>
      </c>
      <c r="G66" s="14" t="s">
        <v>79</v>
      </c>
      <c r="H66" s="8" t="s">
        <v>16</v>
      </c>
      <c r="I66" s="1">
        <f t="shared" si="22"/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2:14" ht="33.75" x14ac:dyDescent="0.25">
      <c r="B67" s="23"/>
      <c r="C67" s="23"/>
      <c r="D67" s="14"/>
      <c r="E67" s="14"/>
      <c r="F67" s="14"/>
      <c r="G67" s="14"/>
      <c r="H67" s="8" t="s">
        <v>17</v>
      </c>
      <c r="I67" s="1">
        <f t="shared" si="22"/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</row>
    <row r="68" spans="2:14" x14ac:dyDescent="0.25">
      <c r="B68" s="23" t="s">
        <v>46</v>
      </c>
      <c r="C68" s="23" t="s">
        <v>24</v>
      </c>
      <c r="D68" s="14" t="s">
        <v>48</v>
      </c>
      <c r="E68" s="14" t="s">
        <v>55</v>
      </c>
      <c r="F68" s="14" t="s">
        <v>72</v>
      </c>
      <c r="G68" s="14"/>
      <c r="H68" s="8" t="s">
        <v>11</v>
      </c>
      <c r="I68" s="1">
        <f>J68+K68+L68+M68+N68</f>
        <v>337.93399999999997</v>
      </c>
      <c r="J68" s="1">
        <v>211.934</v>
      </c>
      <c r="K68" s="1">
        <f>K70+K71</f>
        <v>126</v>
      </c>
      <c r="L68" s="1">
        <f>L70+L71</f>
        <v>0</v>
      </c>
      <c r="M68" s="1">
        <f>M70+M71</f>
        <v>0</v>
      </c>
      <c r="N68" s="1">
        <f>N70+N71</f>
        <v>0</v>
      </c>
    </row>
    <row r="69" spans="2:14" ht="22.5" x14ac:dyDescent="0.25">
      <c r="B69" s="23"/>
      <c r="C69" s="23"/>
      <c r="D69" s="14"/>
      <c r="E69" s="14"/>
      <c r="F69" s="14"/>
      <c r="G69" s="14"/>
      <c r="H69" s="8" t="s">
        <v>14</v>
      </c>
      <c r="I69" s="1">
        <f t="shared" ref="I69:I72" si="23">J69+K69+L69+M69+N69</f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</row>
    <row r="70" spans="2:14" ht="22.5" x14ac:dyDescent="0.25">
      <c r="B70" s="23"/>
      <c r="C70" s="23"/>
      <c r="D70" s="14" t="s">
        <v>48</v>
      </c>
      <c r="E70" s="14" t="s">
        <v>55</v>
      </c>
      <c r="F70" s="14" t="s">
        <v>71</v>
      </c>
      <c r="G70" s="14" t="s">
        <v>57</v>
      </c>
      <c r="H70" s="8" t="s">
        <v>15</v>
      </c>
      <c r="I70" s="1">
        <f t="shared" si="23"/>
        <v>257.93399999999997</v>
      </c>
      <c r="J70" s="1">
        <v>144.934</v>
      </c>
      <c r="K70" s="1">
        <v>113</v>
      </c>
      <c r="L70" s="1">
        <v>0</v>
      </c>
      <c r="M70" s="1">
        <v>0</v>
      </c>
      <c r="N70" s="1">
        <v>0</v>
      </c>
    </row>
    <row r="71" spans="2:14" ht="22.5" x14ac:dyDescent="0.25">
      <c r="B71" s="23"/>
      <c r="C71" s="23"/>
      <c r="D71" s="14" t="s">
        <v>48</v>
      </c>
      <c r="E71" s="14" t="s">
        <v>55</v>
      </c>
      <c r="F71" s="14" t="s">
        <v>70</v>
      </c>
      <c r="G71" s="14" t="s">
        <v>57</v>
      </c>
      <c r="H71" s="8" t="s">
        <v>16</v>
      </c>
      <c r="I71" s="1">
        <f t="shared" si="23"/>
        <v>80</v>
      </c>
      <c r="J71" s="1">
        <v>67</v>
      </c>
      <c r="K71" s="1">
        <v>13</v>
      </c>
      <c r="L71" s="1">
        <v>0</v>
      </c>
      <c r="M71" s="1">
        <v>0</v>
      </c>
      <c r="N71" s="1">
        <v>0</v>
      </c>
    </row>
    <row r="72" spans="2:14" ht="33.75" x14ac:dyDescent="0.25">
      <c r="B72" s="23"/>
      <c r="C72" s="23"/>
      <c r="D72" s="14"/>
      <c r="E72" s="14"/>
      <c r="F72" s="14"/>
      <c r="G72" s="14"/>
      <c r="H72" s="8" t="s">
        <v>17</v>
      </c>
      <c r="I72" s="1">
        <f t="shared" si="23"/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</row>
    <row r="73" spans="2:14" ht="15" customHeight="1" x14ac:dyDescent="0.25">
      <c r="B73" s="23" t="s">
        <v>66</v>
      </c>
      <c r="C73" s="23" t="s">
        <v>25</v>
      </c>
      <c r="D73" s="14" t="s">
        <v>48</v>
      </c>
      <c r="E73" s="14" t="s">
        <v>55</v>
      </c>
      <c r="F73" s="14" t="s">
        <v>69</v>
      </c>
      <c r="G73" s="14"/>
      <c r="H73" s="8" t="s">
        <v>11</v>
      </c>
      <c r="I73" s="1">
        <f>J73+K73+L73+M73+N73</f>
        <v>565</v>
      </c>
      <c r="J73" s="1">
        <f>J74+J75+J76+J77+J78</f>
        <v>255</v>
      </c>
      <c r="K73" s="1">
        <f t="shared" ref="K73:N73" si="24">K74+K75+K76+K77+K78</f>
        <v>185.55600000000001</v>
      </c>
      <c r="L73" s="1">
        <f t="shared" si="24"/>
        <v>62.222000000000001</v>
      </c>
      <c r="M73" s="1">
        <f t="shared" si="24"/>
        <v>62.222000000000001</v>
      </c>
      <c r="N73" s="1">
        <f t="shared" si="24"/>
        <v>0</v>
      </c>
    </row>
    <row r="74" spans="2:14" ht="22.5" x14ac:dyDescent="0.25">
      <c r="B74" s="23"/>
      <c r="C74" s="23"/>
      <c r="D74" s="14"/>
      <c r="E74" s="14"/>
      <c r="F74" s="14"/>
      <c r="G74" s="14"/>
      <c r="H74" s="8" t="s">
        <v>14</v>
      </c>
      <c r="I74" s="1">
        <f t="shared" ref="I74:I78" si="25">J74+K74+L74+M74+N74</f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</row>
    <row r="75" spans="2:14" ht="22.5" x14ac:dyDescent="0.25">
      <c r="B75" s="23"/>
      <c r="C75" s="23"/>
      <c r="D75" s="14" t="s">
        <v>48</v>
      </c>
      <c r="E75" s="14" t="s">
        <v>55</v>
      </c>
      <c r="F75" s="14" t="s">
        <v>68</v>
      </c>
      <c r="G75" s="14" t="s">
        <v>57</v>
      </c>
      <c r="H75" s="8" t="s">
        <v>15</v>
      </c>
      <c r="I75" s="1">
        <f t="shared" si="25"/>
        <v>369</v>
      </c>
      <c r="J75" s="1">
        <v>90</v>
      </c>
      <c r="K75" s="1">
        <v>167</v>
      </c>
      <c r="L75" s="1">
        <v>56</v>
      </c>
      <c r="M75" s="1">
        <v>56</v>
      </c>
      <c r="N75" s="1">
        <v>0</v>
      </c>
    </row>
    <row r="76" spans="2:14" ht="22.5" x14ac:dyDescent="0.25">
      <c r="B76" s="23"/>
      <c r="C76" s="23"/>
      <c r="D76" s="14" t="s">
        <v>48</v>
      </c>
      <c r="E76" s="14" t="s">
        <v>55</v>
      </c>
      <c r="F76" s="14" t="s">
        <v>67</v>
      </c>
      <c r="G76" s="14" t="s">
        <v>57</v>
      </c>
      <c r="H76" s="8" t="s">
        <v>16</v>
      </c>
      <c r="I76" s="1">
        <f t="shared" si="25"/>
        <v>40</v>
      </c>
      <c r="J76" s="1">
        <v>9</v>
      </c>
      <c r="K76" s="1">
        <v>18.556000000000001</v>
      </c>
      <c r="L76" s="1">
        <v>6.2220000000000004</v>
      </c>
      <c r="M76" s="1">
        <v>6.2220000000000004</v>
      </c>
      <c r="N76" s="1">
        <v>0</v>
      </c>
    </row>
    <row r="77" spans="2:14" ht="22.5" x14ac:dyDescent="0.25">
      <c r="B77" s="23"/>
      <c r="C77" s="23"/>
      <c r="D77" s="14" t="s">
        <v>48</v>
      </c>
      <c r="E77" s="14" t="s">
        <v>55</v>
      </c>
      <c r="F77" s="14" t="s">
        <v>78</v>
      </c>
      <c r="G77" s="14" t="s">
        <v>79</v>
      </c>
      <c r="H77" s="8" t="s">
        <v>16</v>
      </c>
      <c r="I77" s="1">
        <f t="shared" si="25"/>
        <v>156</v>
      </c>
      <c r="J77" s="1">
        <v>156</v>
      </c>
      <c r="K77" s="1">
        <v>0</v>
      </c>
      <c r="L77" s="1">
        <v>0</v>
      </c>
      <c r="M77" s="1">
        <v>0</v>
      </c>
      <c r="N77" s="1">
        <v>0</v>
      </c>
    </row>
    <row r="78" spans="2:14" ht="33.75" x14ac:dyDescent="0.25">
      <c r="B78" s="23"/>
      <c r="C78" s="23"/>
      <c r="D78" s="14"/>
      <c r="E78" s="14"/>
      <c r="F78" s="14"/>
      <c r="G78" s="14"/>
      <c r="H78" s="8" t="s">
        <v>17</v>
      </c>
      <c r="I78" s="1">
        <f t="shared" si="25"/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</row>
    <row r="79" spans="2:14" ht="15.75" customHeight="1" x14ac:dyDescent="0.25">
      <c r="B79" s="23" t="s">
        <v>36</v>
      </c>
      <c r="C79" s="23" t="s">
        <v>30</v>
      </c>
      <c r="D79" s="14" t="s">
        <v>48</v>
      </c>
      <c r="E79" s="14" t="s">
        <v>55</v>
      </c>
      <c r="F79" s="14" t="s">
        <v>65</v>
      </c>
      <c r="G79" s="14"/>
      <c r="H79" s="8" t="s">
        <v>11</v>
      </c>
      <c r="I79" s="1">
        <f>J79+K79+L79+M79+N79</f>
        <v>302.66700000000003</v>
      </c>
      <c r="J79" s="1">
        <f>J80+J81+J82+J84</f>
        <v>220</v>
      </c>
      <c r="K79" s="1">
        <f t="shared" ref="K79:N79" si="26">K80+K81+K82+K84</f>
        <v>82.667000000000002</v>
      </c>
      <c r="L79" s="1">
        <f t="shared" si="26"/>
        <v>0</v>
      </c>
      <c r="M79" s="1">
        <f t="shared" si="26"/>
        <v>0</v>
      </c>
      <c r="N79" s="1">
        <f t="shared" si="26"/>
        <v>0</v>
      </c>
    </row>
    <row r="80" spans="2:14" ht="22.5" x14ac:dyDescent="0.25">
      <c r="B80" s="23"/>
      <c r="C80" s="23"/>
      <c r="D80" s="14"/>
      <c r="E80" s="14"/>
      <c r="F80" s="14"/>
      <c r="G80" s="14"/>
      <c r="H80" s="8" t="s">
        <v>14</v>
      </c>
      <c r="I80" s="1">
        <f t="shared" ref="I80:I84" si="27">J80+K80+L80+M80+N80</f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</row>
    <row r="81" spans="2:14" ht="22.5" x14ac:dyDescent="0.25">
      <c r="B81" s="23"/>
      <c r="C81" s="23"/>
      <c r="D81" s="14" t="s">
        <v>48</v>
      </c>
      <c r="E81" s="14" t="s">
        <v>55</v>
      </c>
      <c r="F81" s="14" t="s">
        <v>64</v>
      </c>
      <c r="G81" s="14" t="s">
        <v>57</v>
      </c>
      <c r="H81" s="8" t="s">
        <v>15</v>
      </c>
      <c r="I81" s="1">
        <f t="shared" si="27"/>
        <v>238</v>
      </c>
      <c r="J81" s="1">
        <v>176</v>
      </c>
      <c r="K81" s="1">
        <v>62</v>
      </c>
      <c r="L81" s="1">
        <v>0</v>
      </c>
      <c r="M81" s="1">
        <v>0</v>
      </c>
      <c r="N81" s="1">
        <v>0</v>
      </c>
    </row>
    <row r="82" spans="2:14" ht="22.5" x14ac:dyDescent="0.25">
      <c r="B82" s="23"/>
      <c r="C82" s="23"/>
      <c r="D82" s="14" t="s">
        <v>48</v>
      </c>
      <c r="E82" s="14" t="s">
        <v>55</v>
      </c>
      <c r="F82" s="14" t="s">
        <v>63</v>
      </c>
      <c r="G82" s="14" t="s">
        <v>57</v>
      </c>
      <c r="H82" s="8" t="s">
        <v>16</v>
      </c>
      <c r="I82" s="1">
        <f t="shared" si="27"/>
        <v>64.667000000000002</v>
      </c>
      <c r="J82" s="1">
        <v>44</v>
      </c>
      <c r="K82" s="1">
        <v>20.667000000000002</v>
      </c>
      <c r="L82" s="1">
        <v>0</v>
      </c>
      <c r="M82" s="1">
        <v>0</v>
      </c>
      <c r="N82" s="1">
        <v>0</v>
      </c>
    </row>
    <row r="83" spans="2:14" ht="25.5" customHeight="1" x14ac:dyDescent="0.25">
      <c r="B83" s="23"/>
      <c r="C83" s="23"/>
      <c r="D83" s="14" t="s">
        <v>48</v>
      </c>
      <c r="E83" s="14" t="s">
        <v>55</v>
      </c>
      <c r="F83" s="14" t="s">
        <v>78</v>
      </c>
      <c r="G83" s="14" t="s">
        <v>79</v>
      </c>
      <c r="H83" s="8" t="s">
        <v>16</v>
      </c>
      <c r="I83" s="1">
        <f t="shared" si="27"/>
        <v>379</v>
      </c>
      <c r="J83" s="1">
        <v>379</v>
      </c>
      <c r="K83" s="1">
        <v>0</v>
      </c>
      <c r="L83" s="1">
        <v>0</v>
      </c>
      <c r="M83" s="1">
        <v>0</v>
      </c>
      <c r="N83" s="1"/>
    </row>
    <row r="84" spans="2:14" ht="47.25" customHeight="1" x14ac:dyDescent="0.25">
      <c r="B84" s="23"/>
      <c r="C84" s="23"/>
      <c r="D84" s="14"/>
      <c r="E84" s="14"/>
      <c r="F84" s="14"/>
      <c r="G84" s="14"/>
      <c r="H84" s="8" t="s">
        <v>17</v>
      </c>
      <c r="I84" s="1">
        <f t="shared" si="27"/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</row>
    <row r="85" spans="2:14" ht="21" customHeight="1" x14ac:dyDescent="0.25">
      <c r="B85" s="23" t="s">
        <v>61</v>
      </c>
      <c r="C85" s="23" t="s">
        <v>35</v>
      </c>
      <c r="D85" s="14" t="s">
        <v>48</v>
      </c>
      <c r="E85" s="14" t="s">
        <v>55</v>
      </c>
      <c r="F85" s="14" t="s">
        <v>62</v>
      </c>
      <c r="G85" s="14" t="s">
        <v>57</v>
      </c>
      <c r="H85" s="8" t="s">
        <v>11</v>
      </c>
      <c r="I85" s="1">
        <f>J85+K85+L85+M85+N85</f>
        <v>4000</v>
      </c>
      <c r="J85" s="1">
        <f>J86+J87+J88+J89</f>
        <v>2650</v>
      </c>
      <c r="K85" s="1">
        <f t="shared" ref="K85:N85" si="28">K86+K87+K88+K89</f>
        <v>1350</v>
      </c>
      <c r="L85" s="1">
        <f t="shared" si="28"/>
        <v>0</v>
      </c>
      <c r="M85" s="1">
        <f t="shared" si="28"/>
        <v>0</v>
      </c>
      <c r="N85" s="1">
        <f t="shared" si="28"/>
        <v>0</v>
      </c>
    </row>
    <row r="86" spans="2:14" ht="24" customHeight="1" x14ac:dyDescent="0.25">
      <c r="B86" s="23"/>
      <c r="C86" s="23"/>
      <c r="D86" s="14"/>
      <c r="E86" s="14"/>
      <c r="F86" s="14"/>
      <c r="G86" s="14"/>
      <c r="H86" s="8" t="s">
        <v>14</v>
      </c>
      <c r="I86" s="1">
        <f t="shared" ref="I86:I89" si="29">J86+K86+L86+M86+N86</f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</row>
    <row r="87" spans="2:14" ht="24.75" customHeight="1" x14ac:dyDescent="0.25">
      <c r="B87" s="23"/>
      <c r="C87" s="23"/>
      <c r="D87" s="14"/>
      <c r="E87" s="14"/>
      <c r="F87" s="14"/>
      <c r="G87" s="14"/>
      <c r="H87" s="8" t="s">
        <v>15</v>
      </c>
      <c r="I87" s="1">
        <f t="shared" si="29"/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</row>
    <row r="88" spans="2:14" ht="21.75" customHeight="1" x14ac:dyDescent="0.25">
      <c r="B88" s="23"/>
      <c r="C88" s="23"/>
      <c r="D88" s="14" t="s">
        <v>48</v>
      </c>
      <c r="E88" s="14" t="s">
        <v>55</v>
      </c>
      <c r="F88" s="14" t="s">
        <v>62</v>
      </c>
      <c r="G88" s="14" t="s">
        <v>57</v>
      </c>
      <c r="H88" s="8" t="s">
        <v>16</v>
      </c>
      <c r="I88" s="1">
        <f t="shared" si="29"/>
        <v>4000</v>
      </c>
      <c r="J88" s="1">
        <v>2650</v>
      </c>
      <c r="K88" s="1">
        <v>1350</v>
      </c>
      <c r="L88" s="1">
        <v>0</v>
      </c>
      <c r="M88" s="1">
        <v>0</v>
      </c>
      <c r="N88" s="1">
        <v>0</v>
      </c>
    </row>
    <row r="89" spans="2:14" ht="39" customHeight="1" x14ac:dyDescent="0.25">
      <c r="B89" s="23"/>
      <c r="C89" s="23"/>
      <c r="D89" s="14"/>
      <c r="E89" s="14"/>
      <c r="F89" s="14"/>
      <c r="G89" s="14"/>
      <c r="H89" s="8" t="s">
        <v>17</v>
      </c>
      <c r="I89" s="1">
        <f t="shared" si="29"/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</row>
    <row r="90" spans="2:14" ht="19.5" customHeight="1" x14ac:dyDescent="0.25">
      <c r="B90" s="23" t="s">
        <v>59</v>
      </c>
      <c r="C90" s="23" t="s">
        <v>34</v>
      </c>
      <c r="D90" s="14" t="s">
        <v>48</v>
      </c>
      <c r="E90" s="14" t="s">
        <v>55</v>
      </c>
      <c r="F90" s="14" t="s">
        <v>60</v>
      </c>
      <c r="G90" s="14" t="s">
        <v>57</v>
      </c>
      <c r="H90" s="8" t="s">
        <v>11</v>
      </c>
      <c r="I90" s="1">
        <f>J90+K90+L90+M90+N90</f>
        <v>6000</v>
      </c>
      <c r="J90" s="1">
        <f>J91+J92+J93+J94</f>
        <v>2078.364</v>
      </c>
      <c r="K90" s="1">
        <f t="shared" ref="K90:N90" si="30">K91+K92+K93+K94</f>
        <v>3921.636</v>
      </c>
      <c r="L90" s="1">
        <f t="shared" si="30"/>
        <v>0</v>
      </c>
      <c r="M90" s="1">
        <f t="shared" si="30"/>
        <v>0</v>
      </c>
      <c r="N90" s="1">
        <f t="shared" si="30"/>
        <v>0</v>
      </c>
    </row>
    <row r="91" spans="2:14" ht="22.5" x14ac:dyDescent="0.25">
      <c r="B91" s="23"/>
      <c r="C91" s="23"/>
      <c r="D91" s="14"/>
      <c r="E91" s="14"/>
      <c r="F91" s="14"/>
      <c r="G91" s="14"/>
      <c r="H91" s="8" t="s">
        <v>14</v>
      </c>
      <c r="I91" s="1">
        <f t="shared" ref="I91:I94" si="31">J91+K91+L91+M91+N91</f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</row>
    <row r="92" spans="2:14" ht="22.5" x14ac:dyDescent="0.25">
      <c r="B92" s="23"/>
      <c r="C92" s="23"/>
      <c r="D92" s="14"/>
      <c r="E92" s="14"/>
      <c r="F92" s="14"/>
      <c r="G92" s="14"/>
      <c r="H92" s="8" t="s">
        <v>15</v>
      </c>
      <c r="I92" s="1">
        <f t="shared" si="31"/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</row>
    <row r="93" spans="2:14" ht="22.5" x14ac:dyDescent="0.25">
      <c r="B93" s="23"/>
      <c r="C93" s="23"/>
      <c r="D93" s="14" t="s">
        <v>48</v>
      </c>
      <c r="E93" s="14" t="s">
        <v>55</v>
      </c>
      <c r="F93" s="14" t="s">
        <v>60</v>
      </c>
      <c r="G93" s="14" t="s">
        <v>57</v>
      </c>
      <c r="H93" s="8" t="s">
        <v>16</v>
      </c>
      <c r="I93" s="1">
        <f t="shared" si="31"/>
        <v>6000</v>
      </c>
      <c r="J93" s="1">
        <v>2078.364</v>
      </c>
      <c r="K93" s="1">
        <v>3921.636</v>
      </c>
      <c r="L93" s="1">
        <v>0</v>
      </c>
      <c r="M93" s="1">
        <v>0</v>
      </c>
      <c r="N93" s="1">
        <v>0</v>
      </c>
    </row>
    <row r="94" spans="2:14" ht="74.25" customHeight="1" x14ac:dyDescent="0.25">
      <c r="B94" s="23"/>
      <c r="C94" s="23"/>
      <c r="D94" s="14"/>
      <c r="E94" s="14"/>
      <c r="F94" s="14"/>
      <c r="G94" s="14"/>
      <c r="H94" s="8" t="s">
        <v>17</v>
      </c>
      <c r="I94" s="1">
        <f t="shared" si="31"/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</row>
    <row r="95" spans="2:14" x14ac:dyDescent="0.25">
      <c r="B95" s="23" t="s">
        <v>53</v>
      </c>
      <c r="C95" s="26" t="s">
        <v>54</v>
      </c>
      <c r="D95" s="14" t="s">
        <v>48</v>
      </c>
      <c r="E95" s="14" t="s">
        <v>55</v>
      </c>
      <c r="F95" s="14" t="s">
        <v>56</v>
      </c>
      <c r="G95" s="14" t="s">
        <v>57</v>
      </c>
      <c r="H95" s="8" t="s">
        <v>11</v>
      </c>
      <c r="I95" s="1">
        <f>J95+K95+L95+M95+N95</f>
        <v>2400</v>
      </c>
      <c r="J95" s="1">
        <f>J96+J97+J98+J99</f>
        <v>2400</v>
      </c>
      <c r="K95" s="1">
        <f t="shared" ref="K95:N95" si="32">K96+K97+K98+K99</f>
        <v>0</v>
      </c>
      <c r="L95" s="1">
        <f t="shared" si="32"/>
        <v>0</v>
      </c>
      <c r="M95" s="1">
        <f t="shared" si="32"/>
        <v>0</v>
      </c>
      <c r="N95" s="1">
        <f t="shared" si="32"/>
        <v>0</v>
      </c>
    </row>
    <row r="96" spans="2:14" ht="22.5" x14ac:dyDescent="0.25">
      <c r="B96" s="23"/>
      <c r="C96" s="27"/>
      <c r="D96" s="14"/>
      <c r="E96" s="14"/>
      <c r="F96" s="14"/>
      <c r="G96" s="14"/>
      <c r="H96" s="8" t="s">
        <v>14</v>
      </c>
      <c r="I96" s="1">
        <f>J96+K96+L96+M96+N96</f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</row>
    <row r="97" spans="2:14" ht="22.5" x14ac:dyDescent="0.25">
      <c r="B97" s="23"/>
      <c r="C97" s="27"/>
      <c r="D97" s="14"/>
      <c r="E97" s="14"/>
      <c r="F97" s="14"/>
      <c r="G97" s="14"/>
      <c r="H97" s="8" t="s">
        <v>15</v>
      </c>
      <c r="I97" s="1">
        <f t="shared" ref="I97:I99" si="33">J97+K97+L97+M97+N97</f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</row>
    <row r="98" spans="2:14" ht="22.5" x14ac:dyDescent="0.25">
      <c r="B98" s="23"/>
      <c r="C98" s="27"/>
      <c r="D98" s="14" t="s">
        <v>48</v>
      </c>
      <c r="E98" s="14" t="s">
        <v>55</v>
      </c>
      <c r="F98" s="14" t="s">
        <v>56</v>
      </c>
      <c r="G98" s="14" t="s">
        <v>57</v>
      </c>
      <c r="H98" s="8" t="s">
        <v>16</v>
      </c>
      <c r="I98" s="1">
        <f t="shared" si="33"/>
        <v>2400</v>
      </c>
      <c r="J98" s="1">
        <v>2400</v>
      </c>
      <c r="K98" s="1">
        <v>0</v>
      </c>
      <c r="L98" s="1">
        <v>0</v>
      </c>
      <c r="M98" s="1">
        <v>0</v>
      </c>
      <c r="N98" s="1">
        <v>0</v>
      </c>
    </row>
    <row r="99" spans="2:14" ht="33.75" x14ac:dyDescent="0.25">
      <c r="B99" s="23"/>
      <c r="C99" s="28"/>
      <c r="D99" s="14"/>
      <c r="E99" s="14"/>
      <c r="F99" s="14"/>
      <c r="G99" s="14"/>
      <c r="H99" s="8" t="s">
        <v>17</v>
      </c>
      <c r="I99" s="1">
        <f t="shared" si="33"/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</row>
    <row r="100" spans="2:14" x14ac:dyDescent="0.25">
      <c r="B100" s="23" t="s">
        <v>52</v>
      </c>
      <c r="C100" s="23" t="s">
        <v>38</v>
      </c>
      <c r="D100" s="14" t="s">
        <v>48</v>
      </c>
      <c r="E100" s="14" t="s">
        <v>55</v>
      </c>
      <c r="F100" s="14" t="s">
        <v>81</v>
      </c>
      <c r="G100" s="14" t="s">
        <v>57</v>
      </c>
      <c r="H100" s="8" t="s">
        <v>11</v>
      </c>
      <c r="I100" s="1">
        <f>J100+K100+L100+M100+N100</f>
        <v>1450</v>
      </c>
      <c r="J100" s="1">
        <v>0</v>
      </c>
      <c r="K100" s="1">
        <f>K102+K103</f>
        <v>1450</v>
      </c>
      <c r="L100" s="1">
        <f>L102+L103</f>
        <v>0</v>
      </c>
      <c r="M100" s="1">
        <f>M102+M103</f>
        <v>0</v>
      </c>
      <c r="N100" s="1">
        <f>N102+N103</f>
        <v>0</v>
      </c>
    </row>
    <row r="101" spans="2:14" ht="22.5" x14ac:dyDescent="0.25">
      <c r="B101" s="23"/>
      <c r="C101" s="23"/>
      <c r="D101" s="14"/>
      <c r="E101" s="14"/>
      <c r="F101" s="14"/>
      <c r="G101" s="14"/>
      <c r="H101" s="8" t="s">
        <v>14</v>
      </c>
      <c r="I101" s="1">
        <f>J101+K101+L101+M101+N101</f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</row>
    <row r="102" spans="2:14" ht="22.5" x14ac:dyDescent="0.25">
      <c r="B102" s="23"/>
      <c r="C102" s="23"/>
      <c r="D102" s="14"/>
      <c r="E102" s="14"/>
      <c r="F102" s="14"/>
      <c r="G102" s="14"/>
      <c r="H102" s="8" t="s">
        <v>15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</row>
    <row r="103" spans="2:14" ht="22.5" x14ac:dyDescent="0.25">
      <c r="B103" s="23"/>
      <c r="C103" s="23"/>
      <c r="D103" s="14" t="s">
        <v>48</v>
      </c>
      <c r="E103" s="14" t="s">
        <v>55</v>
      </c>
      <c r="F103" s="14" t="s">
        <v>81</v>
      </c>
      <c r="G103" s="14" t="s">
        <v>57</v>
      </c>
      <c r="H103" s="8" t="s">
        <v>16</v>
      </c>
      <c r="I103" s="1">
        <f t="shared" ref="I103:I109" si="34">J103+K103+L103+M103+N103</f>
        <v>1450</v>
      </c>
      <c r="J103" s="1">
        <v>0</v>
      </c>
      <c r="K103" s="1">
        <v>1450</v>
      </c>
      <c r="L103" s="1">
        <v>0</v>
      </c>
      <c r="M103" s="1">
        <v>0</v>
      </c>
      <c r="N103" s="1">
        <v>0</v>
      </c>
    </row>
    <row r="104" spans="2:14" ht="33.75" x14ac:dyDescent="0.25">
      <c r="B104" s="23"/>
      <c r="C104" s="23"/>
      <c r="D104" s="14"/>
      <c r="E104" s="14"/>
      <c r="F104" s="14"/>
      <c r="G104" s="14"/>
      <c r="H104" s="8" t="s">
        <v>17</v>
      </c>
      <c r="I104" s="1">
        <f t="shared" si="34"/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</row>
    <row r="105" spans="2:14" x14ac:dyDescent="0.25">
      <c r="B105" s="23" t="s">
        <v>58</v>
      </c>
      <c r="C105" s="23" t="s">
        <v>37</v>
      </c>
      <c r="D105" s="14" t="s">
        <v>48</v>
      </c>
      <c r="E105" s="14" t="s">
        <v>55</v>
      </c>
      <c r="F105" s="14" t="s">
        <v>80</v>
      </c>
      <c r="G105" s="14" t="s">
        <v>57</v>
      </c>
      <c r="H105" s="8" t="s">
        <v>11</v>
      </c>
      <c r="I105" s="1">
        <f t="shared" si="34"/>
        <v>1000</v>
      </c>
      <c r="J105" s="1">
        <f>J106+J107+J108+J109</f>
        <v>0</v>
      </c>
      <c r="K105" s="1">
        <f t="shared" ref="K105:N105" si="35">K106+K107+K108+K109</f>
        <v>1000</v>
      </c>
      <c r="L105" s="1">
        <f t="shared" si="35"/>
        <v>0</v>
      </c>
      <c r="M105" s="1">
        <f t="shared" si="35"/>
        <v>0</v>
      </c>
      <c r="N105" s="1">
        <f t="shared" si="35"/>
        <v>0</v>
      </c>
    </row>
    <row r="106" spans="2:14" ht="22.5" x14ac:dyDescent="0.25">
      <c r="B106" s="23"/>
      <c r="C106" s="23"/>
      <c r="D106" s="14"/>
      <c r="E106" s="14"/>
      <c r="F106" s="14"/>
      <c r="G106" s="14"/>
      <c r="H106" s="8" t="s">
        <v>14</v>
      </c>
      <c r="I106" s="1">
        <f t="shared" si="34"/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</row>
    <row r="107" spans="2:14" ht="22.5" x14ac:dyDescent="0.25">
      <c r="B107" s="23"/>
      <c r="C107" s="23"/>
      <c r="D107" s="14"/>
      <c r="E107" s="14"/>
      <c r="F107" s="14"/>
      <c r="G107" s="14"/>
      <c r="H107" s="8" t="s">
        <v>15</v>
      </c>
      <c r="I107" s="1">
        <f t="shared" si="34"/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</row>
    <row r="108" spans="2:14" ht="22.5" x14ac:dyDescent="0.25">
      <c r="B108" s="23"/>
      <c r="C108" s="23"/>
      <c r="D108" s="14" t="s">
        <v>48</v>
      </c>
      <c r="E108" s="14" t="s">
        <v>55</v>
      </c>
      <c r="F108" s="14" t="s">
        <v>80</v>
      </c>
      <c r="G108" s="14" t="s">
        <v>57</v>
      </c>
      <c r="H108" s="8" t="s">
        <v>16</v>
      </c>
      <c r="I108" s="1">
        <f t="shared" si="34"/>
        <v>1000</v>
      </c>
      <c r="J108" s="1">
        <v>0</v>
      </c>
      <c r="K108" s="1">
        <v>1000</v>
      </c>
      <c r="L108" s="1">
        <v>0</v>
      </c>
      <c r="M108" s="1">
        <v>0</v>
      </c>
      <c r="N108" s="1">
        <v>0</v>
      </c>
    </row>
    <row r="109" spans="2:14" ht="33.75" x14ac:dyDescent="0.25">
      <c r="B109" s="23"/>
      <c r="C109" s="23"/>
      <c r="D109" s="14"/>
      <c r="E109" s="14"/>
      <c r="F109" s="14"/>
      <c r="G109" s="14"/>
      <c r="H109" s="8" t="s">
        <v>17</v>
      </c>
      <c r="I109" s="1">
        <f t="shared" si="34"/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</row>
    <row r="110" spans="2:14" x14ac:dyDescent="0.25">
      <c r="B110" s="23" t="s">
        <v>39</v>
      </c>
      <c r="C110" s="23" t="s">
        <v>42</v>
      </c>
      <c r="D110" s="14" t="s">
        <v>48</v>
      </c>
      <c r="E110" s="14" t="s">
        <v>49</v>
      </c>
      <c r="F110" s="14" t="s">
        <v>50</v>
      </c>
      <c r="G110" s="14" t="s">
        <v>51</v>
      </c>
      <c r="H110" s="8" t="s">
        <v>11</v>
      </c>
      <c r="I110" s="13">
        <f>I112+I113</f>
        <v>41270.913</v>
      </c>
      <c r="J110" s="13">
        <f>J115</f>
        <v>10472.905000000001</v>
      </c>
      <c r="K110" s="17">
        <v>10798.008</v>
      </c>
      <c r="L110" s="13">
        <f>L112+L113</f>
        <v>10000</v>
      </c>
      <c r="M110" s="13">
        <f>M112+M113</f>
        <v>10000</v>
      </c>
      <c r="N110" s="13">
        <f>N112+N113</f>
        <v>0</v>
      </c>
    </row>
    <row r="111" spans="2:14" ht="22.5" x14ac:dyDescent="0.25">
      <c r="B111" s="23"/>
      <c r="C111" s="23"/>
      <c r="D111" s="14"/>
      <c r="E111" s="14"/>
      <c r="F111" s="14"/>
      <c r="G111" s="14"/>
      <c r="H111" s="8" t="s">
        <v>14</v>
      </c>
      <c r="I111" s="13">
        <f t="shared" ref="I111:I119" si="36">J111+K111+L111+M111+N111</f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</row>
    <row r="112" spans="2:14" ht="22.5" x14ac:dyDescent="0.25">
      <c r="B112" s="23"/>
      <c r="C112" s="23"/>
      <c r="D112" s="14"/>
      <c r="E112" s="14"/>
      <c r="F112" s="14"/>
      <c r="G112" s="14"/>
      <c r="H112" s="8" t="s">
        <v>15</v>
      </c>
      <c r="I112" s="13">
        <f t="shared" si="36"/>
        <v>0</v>
      </c>
      <c r="J112" s="13">
        <f>J117</f>
        <v>0</v>
      </c>
      <c r="K112" s="13">
        <v>0</v>
      </c>
      <c r="L112" s="13">
        <v>0</v>
      </c>
      <c r="M112" s="13">
        <v>0</v>
      </c>
      <c r="N112" s="13">
        <v>0</v>
      </c>
    </row>
    <row r="113" spans="2:14" ht="22.5" x14ac:dyDescent="0.25">
      <c r="B113" s="23"/>
      <c r="C113" s="23"/>
      <c r="D113" s="14" t="s">
        <v>48</v>
      </c>
      <c r="E113" s="14" t="s">
        <v>49</v>
      </c>
      <c r="F113" s="14" t="s">
        <v>50</v>
      </c>
      <c r="G113" s="14" t="s">
        <v>51</v>
      </c>
      <c r="H113" s="8" t="s">
        <v>16</v>
      </c>
      <c r="I113" s="13">
        <f t="shared" si="36"/>
        <v>41270.913</v>
      </c>
      <c r="J113" s="13">
        <f>J118</f>
        <v>10472.905000000001</v>
      </c>
      <c r="K113" s="13">
        <v>10798.008</v>
      </c>
      <c r="L113" s="13">
        <f>L118</f>
        <v>10000</v>
      </c>
      <c r="M113" s="13">
        <f>M118</f>
        <v>10000</v>
      </c>
      <c r="N113" s="13">
        <v>0</v>
      </c>
    </row>
    <row r="114" spans="2:14" ht="33.75" x14ac:dyDescent="0.25">
      <c r="B114" s="23"/>
      <c r="C114" s="23"/>
      <c r="D114" s="14"/>
      <c r="E114" s="14"/>
      <c r="F114" s="14"/>
      <c r="G114" s="14"/>
      <c r="H114" s="8" t="s">
        <v>17</v>
      </c>
      <c r="I114" s="13">
        <f t="shared" si="36"/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</row>
    <row r="115" spans="2:14" x14ac:dyDescent="0.25">
      <c r="B115" s="23" t="s">
        <v>40</v>
      </c>
      <c r="C115" s="23" t="s">
        <v>41</v>
      </c>
      <c r="D115" s="14" t="s">
        <v>48</v>
      </c>
      <c r="E115" s="14" t="s">
        <v>49</v>
      </c>
      <c r="F115" s="14" t="s">
        <v>50</v>
      </c>
      <c r="G115" s="14" t="s">
        <v>51</v>
      </c>
      <c r="H115" s="8" t="s">
        <v>11</v>
      </c>
      <c r="I115" s="1">
        <f t="shared" si="36"/>
        <v>41270.913</v>
      </c>
      <c r="J115" s="1">
        <f>J117+J118</f>
        <v>10472.905000000001</v>
      </c>
      <c r="K115" s="1">
        <f t="shared" ref="K115:N115" si="37">K117+K118</f>
        <v>10798.008</v>
      </c>
      <c r="L115" s="1">
        <f t="shared" si="37"/>
        <v>10000</v>
      </c>
      <c r="M115" s="1">
        <f t="shared" si="37"/>
        <v>10000</v>
      </c>
      <c r="N115" s="1">
        <f t="shared" si="37"/>
        <v>0</v>
      </c>
    </row>
    <row r="116" spans="2:14" ht="22.5" x14ac:dyDescent="0.25">
      <c r="B116" s="23"/>
      <c r="C116" s="23"/>
      <c r="D116" s="18"/>
      <c r="E116" s="14"/>
      <c r="F116" s="14"/>
      <c r="G116" s="14"/>
      <c r="H116" s="8" t="s">
        <v>14</v>
      </c>
      <c r="I116" s="1">
        <f t="shared" si="36"/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</row>
    <row r="117" spans="2:14" ht="22.5" x14ac:dyDescent="0.25">
      <c r="B117" s="23"/>
      <c r="C117" s="23"/>
      <c r="D117" s="18"/>
      <c r="E117" s="14"/>
      <c r="F117" s="14"/>
      <c r="G117" s="14"/>
      <c r="H117" s="8" t="s">
        <v>15</v>
      </c>
      <c r="I117" s="1">
        <f t="shared" si="36"/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</row>
    <row r="118" spans="2:14" ht="22.5" x14ac:dyDescent="0.25">
      <c r="B118" s="23"/>
      <c r="C118" s="23"/>
      <c r="D118" s="14" t="s">
        <v>48</v>
      </c>
      <c r="E118" s="14" t="s">
        <v>49</v>
      </c>
      <c r="F118" s="14" t="s">
        <v>50</v>
      </c>
      <c r="G118" s="14" t="s">
        <v>51</v>
      </c>
      <c r="H118" s="8" t="s">
        <v>16</v>
      </c>
      <c r="I118" s="1">
        <f t="shared" si="36"/>
        <v>41270.913</v>
      </c>
      <c r="J118" s="1">
        <v>10472.905000000001</v>
      </c>
      <c r="K118" s="1">
        <v>10798.008</v>
      </c>
      <c r="L118" s="1">
        <v>10000</v>
      </c>
      <c r="M118" s="1">
        <v>10000</v>
      </c>
      <c r="N118" s="1">
        <v>0</v>
      </c>
    </row>
    <row r="119" spans="2:14" ht="103.5" customHeight="1" x14ac:dyDescent="0.25">
      <c r="B119" s="23"/>
      <c r="C119" s="23"/>
      <c r="D119" s="18"/>
      <c r="E119" s="18"/>
      <c r="F119" s="18"/>
      <c r="G119" s="18"/>
      <c r="H119" s="8" t="s">
        <v>17</v>
      </c>
      <c r="I119" s="1">
        <f t="shared" si="36"/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</row>
  </sheetData>
  <mergeCells count="48">
    <mergeCell ref="B10:B11"/>
    <mergeCell ref="C10:C11"/>
    <mergeCell ref="D10:G10"/>
    <mergeCell ref="H10:H11"/>
    <mergeCell ref="I10:L10"/>
    <mergeCell ref="C18:C22"/>
    <mergeCell ref="C23:C27"/>
    <mergeCell ref="B28:B32"/>
    <mergeCell ref="C28:C32"/>
    <mergeCell ref="B33:B37"/>
    <mergeCell ref="C33:C37"/>
    <mergeCell ref="B18:B22"/>
    <mergeCell ref="B115:B119"/>
    <mergeCell ref="C115:C119"/>
    <mergeCell ref="B73:B78"/>
    <mergeCell ref="C73:C78"/>
    <mergeCell ref="B90:B94"/>
    <mergeCell ref="C90:C94"/>
    <mergeCell ref="B100:B104"/>
    <mergeCell ref="C100:C104"/>
    <mergeCell ref="B79:B84"/>
    <mergeCell ref="C79:C84"/>
    <mergeCell ref="B95:B99"/>
    <mergeCell ref="C95:C99"/>
    <mergeCell ref="B105:B109"/>
    <mergeCell ref="C105:C109"/>
    <mergeCell ref="B43:B47"/>
    <mergeCell ref="C43:C47"/>
    <mergeCell ref="B38:B42"/>
    <mergeCell ref="B110:B114"/>
    <mergeCell ref="C110:C114"/>
    <mergeCell ref="C38:C42"/>
    <mergeCell ref="H2:N3"/>
    <mergeCell ref="J1:N1"/>
    <mergeCell ref="B7:O8"/>
    <mergeCell ref="B85:B89"/>
    <mergeCell ref="C85:C89"/>
    <mergeCell ref="B68:B72"/>
    <mergeCell ref="C68:C72"/>
    <mergeCell ref="B23:B27"/>
    <mergeCell ref="B58:B62"/>
    <mergeCell ref="C58:C62"/>
    <mergeCell ref="B63:B67"/>
    <mergeCell ref="C63:C67"/>
    <mergeCell ref="B48:B52"/>
    <mergeCell ref="C48:C52"/>
    <mergeCell ref="B53:B57"/>
    <mergeCell ref="C53:C5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2019-02-18T00:06:04Z</dcterms:modified>
</cp:coreProperties>
</file>