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9" i="1" l="1"/>
  <c r="M9" i="1"/>
  <c r="N9" i="1"/>
  <c r="I12" i="1"/>
  <c r="I13" i="1"/>
  <c r="N11" i="1"/>
  <c r="N12" i="1"/>
  <c r="N13" i="1"/>
  <c r="M11" i="1"/>
  <c r="M12" i="1"/>
  <c r="M13" i="1"/>
  <c r="L11" i="1"/>
  <c r="L9" i="1" s="1"/>
  <c r="L12" i="1"/>
  <c r="L13" i="1"/>
  <c r="K11" i="1"/>
  <c r="K12" i="1"/>
  <c r="K13" i="1"/>
  <c r="K10" i="1"/>
  <c r="L10" i="1"/>
  <c r="M10" i="1"/>
  <c r="N10" i="1"/>
  <c r="J12" i="1"/>
  <c r="J13" i="1"/>
  <c r="N16" i="1"/>
  <c r="N17" i="1"/>
  <c r="N18" i="1"/>
  <c r="N14" i="1" s="1"/>
  <c r="M16" i="1"/>
  <c r="M17" i="1"/>
  <c r="M18" i="1"/>
  <c r="L16" i="1"/>
  <c r="L17" i="1"/>
  <c r="L18" i="1"/>
  <c r="K16" i="1"/>
  <c r="K17" i="1"/>
  <c r="K18" i="1"/>
  <c r="J16" i="1"/>
  <c r="J17" i="1"/>
  <c r="J14" i="1" s="1"/>
  <c r="J18" i="1"/>
  <c r="K15" i="1"/>
  <c r="L15" i="1"/>
  <c r="M15" i="1"/>
  <c r="N15" i="1"/>
  <c r="J15" i="1"/>
  <c r="M14" i="1"/>
  <c r="J19" i="1"/>
  <c r="K19" i="1"/>
  <c r="L19" i="1"/>
  <c r="M19" i="1"/>
  <c r="N19" i="1"/>
  <c r="I19" i="1"/>
  <c r="I21" i="1"/>
  <c r="I22" i="1"/>
  <c r="I20" i="1"/>
  <c r="I24" i="1"/>
  <c r="I26" i="1"/>
  <c r="I27" i="1"/>
  <c r="I28" i="1"/>
  <c r="I25" i="1"/>
  <c r="J29" i="1"/>
  <c r="K29" i="1"/>
  <c r="L29" i="1"/>
  <c r="M29" i="1"/>
  <c r="N29" i="1"/>
  <c r="I29" i="1"/>
  <c r="I31" i="1"/>
  <c r="I32" i="1"/>
  <c r="I33" i="1"/>
  <c r="I30" i="1"/>
  <c r="J34" i="1"/>
  <c r="K34" i="1"/>
  <c r="L34" i="1"/>
  <c r="M34" i="1"/>
  <c r="N34" i="1"/>
  <c r="I34" i="1"/>
  <c r="I36" i="1"/>
  <c r="I37" i="1"/>
  <c r="I38" i="1"/>
  <c r="I35" i="1"/>
  <c r="J39" i="1"/>
  <c r="K39" i="1"/>
  <c r="L39" i="1"/>
  <c r="M39" i="1"/>
  <c r="N39" i="1"/>
  <c r="I41" i="1"/>
  <c r="I42" i="1"/>
  <c r="I43" i="1"/>
  <c r="I40" i="1"/>
  <c r="J44" i="1"/>
  <c r="K44" i="1"/>
  <c r="L44" i="1"/>
  <c r="M44" i="1"/>
  <c r="N44" i="1"/>
  <c r="I46" i="1"/>
  <c r="I47" i="1"/>
  <c r="I48" i="1"/>
  <c r="I45" i="1"/>
  <c r="J49" i="1"/>
  <c r="K49" i="1"/>
  <c r="L49" i="1"/>
  <c r="M49" i="1"/>
  <c r="N49" i="1"/>
  <c r="I51" i="1"/>
  <c r="I52" i="1"/>
  <c r="I53" i="1"/>
  <c r="I50" i="1"/>
  <c r="N56" i="1"/>
  <c r="N57" i="1"/>
  <c r="N54" i="1" s="1"/>
  <c r="N58" i="1"/>
  <c r="M56" i="1"/>
  <c r="M57" i="1"/>
  <c r="M58" i="1"/>
  <c r="L56" i="1"/>
  <c r="L57" i="1"/>
  <c r="L58" i="1"/>
  <c r="K56" i="1"/>
  <c r="K54" i="1" s="1"/>
  <c r="K57" i="1"/>
  <c r="K58" i="1"/>
  <c r="J56" i="1"/>
  <c r="J57" i="1"/>
  <c r="J58" i="1"/>
  <c r="K55" i="1"/>
  <c r="L55" i="1"/>
  <c r="L54" i="1" s="1"/>
  <c r="M55" i="1"/>
  <c r="N55" i="1"/>
  <c r="J55" i="1"/>
  <c r="M66" i="1"/>
  <c r="N66" i="1"/>
  <c r="N67" i="1"/>
  <c r="N64" i="1" s="1"/>
  <c r="N68" i="1"/>
  <c r="M67" i="1"/>
  <c r="M68" i="1"/>
  <c r="M64" i="1" s="1"/>
  <c r="L66" i="1"/>
  <c r="L67" i="1"/>
  <c r="L68" i="1"/>
  <c r="K66" i="1"/>
  <c r="K67" i="1"/>
  <c r="K68" i="1"/>
  <c r="J66" i="1"/>
  <c r="J67" i="1"/>
  <c r="J68" i="1"/>
  <c r="K65" i="1"/>
  <c r="L65" i="1"/>
  <c r="L64" i="1" s="1"/>
  <c r="M65" i="1"/>
  <c r="N65" i="1"/>
  <c r="J65" i="1"/>
  <c r="J10" i="1" s="1"/>
  <c r="I10" i="1" s="1"/>
  <c r="N106" i="1"/>
  <c r="N107" i="1"/>
  <c r="N104" i="1" s="1"/>
  <c r="N108" i="1"/>
  <c r="M106" i="1"/>
  <c r="M107" i="1"/>
  <c r="M108" i="1"/>
  <c r="L106" i="1"/>
  <c r="L107" i="1"/>
  <c r="L108" i="1"/>
  <c r="K106" i="1"/>
  <c r="K104" i="1" s="1"/>
  <c r="K107" i="1"/>
  <c r="K108" i="1"/>
  <c r="J106" i="1"/>
  <c r="J107" i="1"/>
  <c r="J108" i="1"/>
  <c r="I108" i="1" s="1"/>
  <c r="K105" i="1"/>
  <c r="L105" i="1"/>
  <c r="M105" i="1"/>
  <c r="N105" i="1"/>
  <c r="J105" i="1"/>
  <c r="J104" i="1" l="1"/>
  <c r="I65" i="1"/>
  <c r="J64" i="1"/>
  <c r="J11" i="1"/>
  <c r="J9" i="1" s="1"/>
  <c r="J54" i="1"/>
  <c r="I18" i="1"/>
  <c r="L14" i="1"/>
  <c r="K14" i="1"/>
  <c r="I16" i="1"/>
  <c r="I17" i="1"/>
  <c r="I15" i="1"/>
  <c r="I39" i="1"/>
  <c r="I44" i="1"/>
  <c r="I49" i="1"/>
  <c r="M54" i="1"/>
  <c r="I58" i="1"/>
  <c r="I56" i="1"/>
  <c r="I57" i="1"/>
  <c r="I55" i="1"/>
  <c r="I68" i="1"/>
  <c r="I66" i="1"/>
  <c r="K64" i="1"/>
  <c r="I67" i="1"/>
  <c r="M104" i="1"/>
  <c r="L104" i="1"/>
  <c r="I106" i="1"/>
  <c r="I107" i="1"/>
  <c r="I105" i="1"/>
  <c r="J109" i="1"/>
  <c r="K109" i="1"/>
  <c r="L109" i="1"/>
  <c r="M109" i="1"/>
  <c r="N109" i="1"/>
  <c r="I111" i="1"/>
  <c r="I112" i="1"/>
  <c r="I113" i="1"/>
  <c r="I110" i="1"/>
  <c r="J99" i="1"/>
  <c r="K99" i="1"/>
  <c r="L99" i="1"/>
  <c r="M99" i="1"/>
  <c r="N99" i="1"/>
  <c r="I101" i="1"/>
  <c r="I102" i="1"/>
  <c r="I103" i="1"/>
  <c r="I100" i="1"/>
  <c r="J89" i="1"/>
  <c r="K89" i="1"/>
  <c r="L89" i="1"/>
  <c r="M89" i="1"/>
  <c r="N89" i="1"/>
  <c r="I89" i="1"/>
  <c r="I91" i="1"/>
  <c r="I92" i="1"/>
  <c r="I93" i="1"/>
  <c r="I90" i="1"/>
  <c r="J94" i="1"/>
  <c r="K94" i="1"/>
  <c r="L94" i="1"/>
  <c r="M94" i="1"/>
  <c r="N94" i="1"/>
  <c r="I96" i="1"/>
  <c r="I97" i="1"/>
  <c r="I98" i="1"/>
  <c r="I95" i="1"/>
  <c r="J84" i="1"/>
  <c r="K84" i="1"/>
  <c r="L84" i="1"/>
  <c r="M84" i="1"/>
  <c r="N84" i="1"/>
  <c r="I84" i="1"/>
  <c r="I86" i="1"/>
  <c r="I87" i="1"/>
  <c r="I88" i="1"/>
  <c r="I85" i="1"/>
  <c r="J79" i="1"/>
  <c r="K79" i="1"/>
  <c r="L79" i="1"/>
  <c r="M79" i="1"/>
  <c r="N79" i="1"/>
  <c r="I79" i="1"/>
  <c r="I81" i="1"/>
  <c r="I82" i="1"/>
  <c r="I83" i="1"/>
  <c r="I80" i="1"/>
  <c r="J74" i="1"/>
  <c r="K74" i="1"/>
  <c r="L74" i="1"/>
  <c r="M74" i="1"/>
  <c r="N74" i="1"/>
  <c r="I76" i="1"/>
  <c r="I74" i="1" s="1"/>
  <c r="I77" i="1"/>
  <c r="I78" i="1"/>
  <c r="I75" i="1"/>
  <c r="J69" i="1"/>
  <c r="K69" i="1"/>
  <c r="L69" i="1"/>
  <c r="M69" i="1"/>
  <c r="N69" i="1"/>
  <c r="I69" i="1"/>
  <c r="I71" i="1"/>
  <c r="I72" i="1"/>
  <c r="I73" i="1"/>
  <c r="I70" i="1"/>
  <c r="J59" i="1"/>
  <c r="K59" i="1"/>
  <c r="L59" i="1"/>
  <c r="M59" i="1"/>
  <c r="N59" i="1"/>
  <c r="I61" i="1"/>
  <c r="I62" i="1"/>
  <c r="I63" i="1"/>
  <c r="I60" i="1"/>
  <c r="I64" i="1" l="1"/>
  <c r="I11" i="1"/>
  <c r="I9" i="1" s="1"/>
  <c r="I14" i="1"/>
  <c r="I54" i="1"/>
  <c r="I104" i="1"/>
  <c r="I109" i="1"/>
  <c r="I99" i="1"/>
  <c r="I94" i="1"/>
  <c r="I59" i="1"/>
  <c r="N24" i="1"/>
  <c r="M24" i="1"/>
  <c r="L24" i="1"/>
  <c r="K24" i="1"/>
  <c r="J24" i="1"/>
</calcChain>
</file>

<file path=xl/sharedStrings.xml><?xml version="1.0" encoding="utf-8"?>
<sst xmlns="http://schemas.openxmlformats.org/spreadsheetml/2006/main" count="299" uniqueCount="98">
  <si>
    <t>Статус</t>
  </si>
  <si>
    <t>Наименование муниципальной подпрограммы (основного мероприятия, мероприятия)</t>
  </si>
  <si>
    <t>Код бюджетной классификации</t>
  </si>
  <si>
    <t>Источники финанси-рования</t>
  </si>
  <si>
    <t>Объем бюджетных ассигнований по годам, тыс. рублей</t>
  </si>
  <si>
    <t>ГРБС</t>
  </si>
  <si>
    <t>РзПр</t>
  </si>
  <si>
    <t>ЦСР</t>
  </si>
  <si>
    <t>ВР</t>
  </si>
  <si>
    <t>Всего</t>
  </si>
  <si>
    <t xml:space="preserve">второй год </t>
  </si>
  <si>
    <t>третий год</t>
  </si>
  <si>
    <t>четвертый год</t>
  </si>
  <si>
    <t>пятый год</t>
  </si>
  <si>
    <t xml:space="preserve">Программа </t>
  </si>
  <si>
    <t>всего</t>
  </si>
  <si>
    <t>федеральный бюджет</t>
  </si>
  <si>
    <t>краевой бюджет</t>
  </si>
  <si>
    <t xml:space="preserve">местный бюджет </t>
  </si>
  <si>
    <t>внебюджетные источники</t>
  </si>
  <si>
    <t>Подпрограмма 1</t>
  </si>
  <si>
    <t>местный бюджет</t>
  </si>
  <si>
    <t xml:space="preserve">краевой бюджет </t>
  </si>
  <si>
    <t>Подпрограмма 2</t>
  </si>
  <si>
    <r>
      <t xml:space="preserve">
</t>
    </r>
    <r>
      <rPr>
        <b/>
        <sz val="11"/>
        <color theme="1"/>
        <rFont val="Times New Roman"/>
        <family val="1"/>
        <charset val="204"/>
      </rPr>
      <t>Ресурсное обеспечение муниципальной программы за счет всех источников финансирования
«Социальная поддержка граждан
в городском округе «поселок Палана»</t>
    </r>
    <r>
      <rPr>
        <sz val="11"/>
        <color theme="1"/>
        <rFont val="Times New Roman"/>
        <family val="1"/>
        <charset val="204"/>
      </rPr>
      <t xml:space="preserve">
</t>
    </r>
  </si>
  <si>
    <t xml:space="preserve">Социальная поддержка граждан в городском округе "поселок Палана" </t>
  </si>
  <si>
    <t>Социальная поддержка отдельных категорий граждан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</si>
  <si>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</si>
  <si>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Осуществление дополнительных мер социальной защиты граждан, оказавшихся в сложной жизненной ситуации</t>
  </si>
  <si>
    <t>Социальное обслуживание населения</t>
  </si>
  <si>
    <t>Подпрограмма 3</t>
  </si>
  <si>
    <t>Социальная поддержка семьи и детей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</si>
  <si>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</si>
  <si>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  по опеке и попечительствув Камчатском крае в части социальной поддержки  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</si>
  <si>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 xml:space="preserve">Субвенция по предоставлению единовременной денежной выплаты гражданам усыновившим (удочерившим) ребёнка (детей) в Камчатском крае  </t>
  </si>
  <si>
    <t>Подпрограмма 4</t>
  </si>
  <si>
    <t>Обеспечение жильём отдельных категорий граждан</t>
  </si>
  <si>
    <t>первый год  (2018)</t>
  </si>
  <si>
    <t>011</t>
  </si>
  <si>
    <t>0104</t>
  </si>
  <si>
    <t>02 2 20 40110</t>
  </si>
  <si>
    <t>100, 200</t>
  </si>
  <si>
    <t>02 3 31 40120</t>
  </si>
  <si>
    <t>Основное мероприятие 2.20</t>
  </si>
  <si>
    <t>Основное мероприятие 3.31</t>
  </si>
  <si>
    <t>02 3 32 41120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</si>
  <si>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</si>
  <si>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</si>
  <si>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</si>
  <si>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Основное мероприятие 3.32</t>
  </si>
  <si>
    <t>1004</t>
  </si>
  <si>
    <t>02 3 33 40210</t>
  </si>
  <si>
    <t>Основное мероприятие 3.33</t>
  </si>
  <si>
    <t>02 3 34 41160</t>
  </si>
  <si>
    <t>Основное мероприятие 3.34</t>
  </si>
  <si>
    <t>Субвенция  по выплате единовременного пособия при всех формах устройства детей, лишенных родительского попечения, в семью</t>
  </si>
  <si>
    <t>Основное мероприятие 3.36</t>
  </si>
  <si>
    <t>02 3 36 52600</t>
  </si>
  <si>
    <t>Основное мероприятие 3.35</t>
  </si>
  <si>
    <t>Субвенции для осуществления государственных полномочий по опеке и попечительству в Камчатском крае в части расходов на выплату  вознаграждения опекунам совершеннолетних недееспособных граждан, проживающим в Камчатском крае</t>
  </si>
  <si>
    <t>Основное мероприятие 3.37</t>
  </si>
  <si>
    <t>02 3 37 40150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</si>
  <si>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</si>
  <si>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014</t>
  </si>
  <si>
    <t>02 4 41 40290</t>
  </si>
  <si>
    <t>Основное мероприятие 4.41</t>
  </si>
  <si>
    <t>02 3 30 00000</t>
  </si>
  <si>
    <t>Организация мероприятий по ремонту квартир инвалидам 1, 2 группы, одиноко проживающим неработающим пенсионерам"</t>
  </si>
  <si>
    <t>1006</t>
  </si>
  <si>
    <t>02 1 17 21060</t>
  </si>
  <si>
    <t>300</t>
  </si>
  <si>
    <t>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</si>
  <si>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</si>
  <si>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Основное мероприятие 1.16</t>
  </si>
  <si>
    <t>Основное мероприятие 1.17</t>
  </si>
  <si>
    <t>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</si>
  <si>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Основное мероприятие 1.15</t>
  </si>
  <si>
    <t>02 1 15 21050</t>
  </si>
  <si>
    <t>Основное мероприятие 1.14</t>
  </si>
  <si>
    <t>02 1 14 21040</t>
  </si>
  <si>
    <t>Доплаты к пенсиям за выслугу лет муниципальным служащим в городском округе "поселок Палана"</t>
  </si>
  <si>
    <t xml:space="preserve">02 1 13 21030  </t>
  </si>
  <si>
    <t>Основное мероприятие 1.13</t>
  </si>
  <si>
    <t>Мероприятия по приобретению новогодних подарков отдельным категориям граждан</t>
  </si>
  <si>
    <t>02 1 12 21020</t>
  </si>
  <si>
    <t>Основное мероприятие 1.12</t>
  </si>
  <si>
    <t>1003</t>
  </si>
  <si>
    <t>02 1 11 40240</t>
  </si>
  <si>
    <t>Основное мероприятие 1.11</t>
  </si>
  <si>
    <t>244, 323, 200, 300</t>
  </si>
  <si>
    <t>244, 200</t>
  </si>
  <si>
    <t>313, 300</t>
  </si>
  <si>
    <t>312, 300</t>
  </si>
  <si>
    <t>121, 129, 244, 100, 200</t>
  </si>
  <si>
    <t>121, 122, 129, 242, 244, 100, 200</t>
  </si>
  <si>
    <t>244, 321, 200, 300</t>
  </si>
  <si>
    <t>244, 313, 323, 200, 300</t>
  </si>
  <si>
    <t xml:space="preserve">Приложение 5 к муниципальной программе 
«Социальная поддержка граждан в городском округе «поселок Палана»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</si>
</sst>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4"/>
  <sheetViews>
    <sheetView tabSelected="1" topLeftCell="A29" workbookViewId="0">
      <selection sqref="A1:XFD33"/>
    </sheetView>
  </sheetViews>
  <sheetFormatPr defaultRowHeight="15" x14ac:dyDescent="0.25"/>
  <cols>
    <col min="1" max="1" width="3.140625" customWidth="1"/>
    <col min="3" max="3" width="45.28515625" customWidth="1"/>
    <col min="6" max="6" width="10.85546875" customWidth="1"/>
    <col min="7" max="7" width="18.7109375" customWidth="1"/>
    <col min="8" max="8" width="20.5703125" customWidth="1"/>
    <col min="9" max="9" width="10.85546875" bestFit="1" customWidth="1"/>
    <col min="10" max="10" width="11.7109375" customWidth="1"/>
    <col min="11" max="12" width="11.7109375" bestFit="1" customWidth="1"/>
    <col min="13" max="14" width="11.7109375" customWidth="1"/>
  </cols>
  <sheetData>
    <row r="1" spans="2:14" ht="69" customHeight="1" x14ac:dyDescent="0.25">
      <c r="B1" s="16" t="s">
        <v>97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x14ac:dyDescent="0.25">
      <c r="B2" s="15" t="s">
        <v>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37.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ht="111.75" customHeight="1" x14ac:dyDescent="0.25">
      <c r="B5" s="14" t="s">
        <v>0</v>
      </c>
      <c r="C5" s="14" t="s">
        <v>1</v>
      </c>
      <c r="D5" s="14" t="s">
        <v>2</v>
      </c>
      <c r="E5" s="14"/>
      <c r="F5" s="14"/>
      <c r="G5" s="14"/>
      <c r="H5" s="14" t="s">
        <v>3</v>
      </c>
      <c r="I5" s="14" t="s">
        <v>4</v>
      </c>
      <c r="J5" s="14"/>
      <c r="K5" s="14"/>
      <c r="L5" s="14"/>
      <c r="M5" s="14"/>
      <c r="N5" s="14"/>
    </row>
    <row r="6" spans="2:14" ht="25.5" x14ac:dyDescent="0.25">
      <c r="B6" s="14"/>
      <c r="C6" s="14"/>
      <c r="D6" s="14" t="s">
        <v>5</v>
      </c>
      <c r="E6" s="14" t="s">
        <v>6</v>
      </c>
      <c r="F6" s="14" t="s">
        <v>7</v>
      </c>
      <c r="G6" s="14" t="s">
        <v>8</v>
      </c>
      <c r="H6" s="14"/>
      <c r="I6" s="14" t="s">
        <v>9</v>
      </c>
      <c r="J6" s="14" t="s">
        <v>37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2:14" x14ac:dyDescent="0.25">
      <c r="B7" s="14"/>
      <c r="C7" s="14"/>
      <c r="D7" s="14"/>
      <c r="E7" s="14"/>
      <c r="F7" s="14"/>
      <c r="G7" s="14"/>
      <c r="H7" s="14"/>
      <c r="I7" s="14"/>
      <c r="J7" s="14"/>
      <c r="K7" s="1">
        <v>-2019</v>
      </c>
      <c r="L7" s="1">
        <v>-2020</v>
      </c>
      <c r="M7" s="1">
        <v>-2021</v>
      </c>
      <c r="N7" s="1">
        <v>-2022</v>
      </c>
    </row>
    <row r="8" spans="2:14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/>
      <c r="N8" s="2"/>
    </row>
    <row r="9" spans="2:14" ht="25.5" customHeight="1" x14ac:dyDescent="0.25">
      <c r="B9" s="11" t="s">
        <v>14</v>
      </c>
      <c r="C9" s="12" t="s">
        <v>25</v>
      </c>
      <c r="D9" s="3" t="s">
        <v>38</v>
      </c>
      <c r="E9" s="4"/>
      <c r="F9" s="5"/>
      <c r="G9" s="5"/>
      <c r="H9" s="5" t="s">
        <v>15</v>
      </c>
      <c r="I9" s="6">
        <f>I10+I11+I12+I13</f>
        <v>197759.20368000004</v>
      </c>
      <c r="J9" s="6">
        <f t="shared" ref="J9:N9" si="0">J10+J11+J12+J13</f>
        <v>40161.31424</v>
      </c>
      <c r="K9" s="6">
        <f t="shared" si="0"/>
        <v>40921.322359999998</v>
      </c>
      <c r="L9" s="6">
        <f t="shared" si="0"/>
        <v>38129.72236</v>
      </c>
      <c r="M9" s="6">
        <f t="shared" si="0"/>
        <v>39273.422359999997</v>
      </c>
      <c r="N9" s="6">
        <f t="shared" si="0"/>
        <v>39273.422359999997</v>
      </c>
    </row>
    <row r="10" spans="2:14" ht="23.25" customHeight="1" x14ac:dyDescent="0.25">
      <c r="B10" s="11"/>
      <c r="C10" s="12"/>
      <c r="D10" s="3" t="s">
        <v>38</v>
      </c>
      <c r="E10" s="3" t="s">
        <v>50</v>
      </c>
      <c r="F10" s="3" t="s">
        <v>57</v>
      </c>
      <c r="G10" s="7"/>
      <c r="H10" s="5" t="s">
        <v>16</v>
      </c>
      <c r="I10" s="6">
        <f>J10+K10+L10+M10+N10</f>
        <v>397.52908000000002</v>
      </c>
      <c r="J10" s="6">
        <f>J15+J55+J65+J105</f>
        <v>53.629080000000002</v>
      </c>
      <c r="K10" s="6">
        <f t="shared" ref="K10:N10" si="1">K15+K55+K65+K105</f>
        <v>83.7</v>
      </c>
      <c r="L10" s="6">
        <f t="shared" si="1"/>
        <v>79.2</v>
      </c>
      <c r="M10" s="6">
        <f t="shared" si="1"/>
        <v>90.5</v>
      </c>
      <c r="N10" s="6">
        <f t="shared" si="1"/>
        <v>90.5</v>
      </c>
    </row>
    <row r="11" spans="2:14" x14ac:dyDescent="0.25">
      <c r="B11" s="11"/>
      <c r="C11" s="12"/>
      <c r="D11" s="4"/>
      <c r="E11" s="4"/>
      <c r="F11" s="8"/>
      <c r="G11" s="4"/>
      <c r="H11" s="5" t="s">
        <v>17</v>
      </c>
      <c r="I11" s="6">
        <f t="shared" ref="I11:I13" si="2">J11+K11+L11+M11+N11</f>
        <v>177252.49226000003</v>
      </c>
      <c r="J11" s="6">
        <f t="shared" ref="J11:N12" si="3">J16+J56+J66+J106</f>
        <v>36151.392260000001</v>
      </c>
      <c r="K11" s="6">
        <f t="shared" si="3"/>
        <v>36686.9</v>
      </c>
      <c r="L11" s="6">
        <f t="shared" si="3"/>
        <v>34049.800000000003</v>
      </c>
      <c r="M11" s="6">
        <f t="shared" si="3"/>
        <v>35182.199999999997</v>
      </c>
      <c r="N11" s="6">
        <f t="shared" si="3"/>
        <v>35182.199999999997</v>
      </c>
    </row>
    <row r="12" spans="2:14" x14ac:dyDescent="0.25">
      <c r="B12" s="11"/>
      <c r="C12" s="12"/>
      <c r="D12" s="9"/>
      <c r="E12" s="4"/>
      <c r="F12" s="4"/>
      <c r="G12" s="7"/>
      <c r="H12" s="5" t="s">
        <v>18</v>
      </c>
      <c r="I12" s="6">
        <f t="shared" si="2"/>
        <v>20109.182339999999</v>
      </c>
      <c r="J12" s="6">
        <f t="shared" si="3"/>
        <v>3956.2928999999999</v>
      </c>
      <c r="K12" s="6">
        <f t="shared" si="3"/>
        <v>4150.7223599999998</v>
      </c>
      <c r="L12" s="6">
        <f t="shared" si="3"/>
        <v>4000.7223600000002</v>
      </c>
      <c r="M12" s="6">
        <f t="shared" si="3"/>
        <v>4000.7223600000002</v>
      </c>
      <c r="N12" s="6">
        <f t="shared" si="3"/>
        <v>4000.7223600000002</v>
      </c>
    </row>
    <row r="13" spans="2:14" ht="26.25" customHeight="1" x14ac:dyDescent="0.25">
      <c r="B13" s="11"/>
      <c r="C13" s="12"/>
      <c r="D13" s="7"/>
      <c r="E13" s="7"/>
      <c r="F13" s="7"/>
      <c r="G13" s="7"/>
      <c r="H13" s="5" t="s">
        <v>19</v>
      </c>
      <c r="I13" s="6">
        <f t="shared" si="2"/>
        <v>0</v>
      </c>
      <c r="J13" s="6">
        <f t="shared" ref="J13:N13" si="4">J18+J58+J68+J108</f>
        <v>0</v>
      </c>
      <c r="K13" s="6">
        <f t="shared" si="4"/>
        <v>0</v>
      </c>
      <c r="L13" s="6">
        <f t="shared" si="4"/>
        <v>0</v>
      </c>
      <c r="M13" s="6">
        <f t="shared" si="4"/>
        <v>0</v>
      </c>
      <c r="N13" s="6">
        <f t="shared" si="4"/>
        <v>0</v>
      </c>
    </row>
    <row r="14" spans="2:14" x14ac:dyDescent="0.25">
      <c r="B14" s="11" t="s">
        <v>20</v>
      </c>
      <c r="C14" s="12" t="s">
        <v>26</v>
      </c>
      <c r="D14" s="3" t="s">
        <v>38</v>
      </c>
      <c r="E14" s="4"/>
      <c r="F14" s="5"/>
      <c r="G14" s="5"/>
      <c r="H14" s="5" t="s">
        <v>15</v>
      </c>
      <c r="I14" s="6">
        <f>I15+I16+I17+I18</f>
        <v>47824.643609999999</v>
      </c>
      <c r="J14" s="6">
        <f t="shared" ref="J14:N14" si="5">J15+J16+J17+J18</f>
        <v>7935.7541700000002</v>
      </c>
      <c r="K14" s="6">
        <f t="shared" si="5"/>
        <v>10084.72236</v>
      </c>
      <c r="L14" s="6">
        <f t="shared" si="5"/>
        <v>9934.7223599999998</v>
      </c>
      <c r="M14" s="6">
        <f t="shared" si="5"/>
        <v>9934.7223599999998</v>
      </c>
      <c r="N14" s="6">
        <f t="shared" si="5"/>
        <v>9934.7223599999998</v>
      </c>
    </row>
    <row r="15" spans="2:14" ht="28.5" customHeight="1" x14ac:dyDescent="0.25">
      <c r="B15" s="11"/>
      <c r="C15" s="12"/>
      <c r="D15" s="7"/>
      <c r="E15" s="7"/>
      <c r="F15" s="7"/>
      <c r="G15" s="7"/>
      <c r="H15" s="5" t="s">
        <v>16</v>
      </c>
      <c r="I15" s="6">
        <f>J15+K15+L15+M15+N15</f>
        <v>0</v>
      </c>
      <c r="J15" s="6">
        <f>J20+J25+J30+J35+J40+J45+J50</f>
        <v>0</v>
      </c>
      <c r="K15" s="6">
        <f t="shared" ref="K15:N15" si="6">K20+K25+K30+K35+K40+K45+K50</f>
        <v>0</v>
      </c>
      <c r="L15" s="6">
        <f t="shared" si="6"/>
        <v>0</v>
      </c>
      <c r="M15" s="6">
        <f t="shared" si="6"/>
        <v>0</v>
      </c>
      <c r="N15" s="6">
        <f t="shared" si="6"/>
        <v>0</v>
      </c>
    </row>
    <row r="16" spans="2:14" x14ac:dyDescent="0.25">
      <c r="B16" s="11"/>
      <c r="C16" s="12"/>
      <c r="D16" s="4"/>
      <c r="E16" s="4"/>
      <c r="F16" s="8"/>
      <c r="G16" s="4"/>
      <c r="H16" s="5" t="s">
        <v>17</v>
      </c>
      <c r="I16" s="6">
        <f t="shared" ref="I16:I18" si="7">J16+K16+L16+M16+N16</f>
        <v>27715.46127</v>
      </c>
      <c r="J16" s="6">
        <f t="shared" ref="J16:N18" si="8">J21+J26+J31+J36+J41+J46+J51</f>
        <v>3979.4612699999998</v>
      </c>
      <c r="K16" s="6">
        <f t="shared" si="8"/>
        <v>5934</v>
      </c>
      <c r="L16" s="6">
        <f t="shared" si="8"/>
        <v>5934</v>
      </c>
      <c r="M16" s="6">
        <f t="shared" si="8"/>
        <v>5934</v>
      </c>
      <c r="N16" s="6">
        <f t="shared" si="8"/>
        <v>5934</v>
      </c>
    </row>
    <row r="17" spans="2:14" x14ac:dyDescent="0.25">
      <c r="B17" s="11"/>
      <c r="C17" s="12"/>
      <c r="D17" s="4"/>
      <c r="E17" s="4"/>
      <c r="F17" s="4"/>
      <c r="G17" s="7"/>
      <c r="H17" s="5" t="s">
        <v>18</v>
      </c>
      <c r="I17" s="6">
        <f t="shared" si="7"/>
        <v>20109.182339999999</v>
      </c>
      <c r="J17" s="6">
        <f t="shared" si="8"/>
        <v>3956.2928999999999</v>
      </c>
      <c r="K17" s="6">
        <f t="shared" si="8"/>
        <v>4150.7223599999998</v>
      </c>
      <c r="L17" s="6">
        <f t="shared" si="8"/>
        <v>4000.7223600000002</v>
      </c>
      <c r="M17" s="6">
        <f t="shared" si="8"/>
        <v>4000.7223600000002</v>
      </c>
      <c r="N17" s="6">
        <f t="shared" si="8"/>
        <v>4000.7223600000002</v>
      </c>
    </row>
    <row r="18" spans="2:14" ht="39.75" customHeight="1" x14ac:dyDescent="0.25">
      <c r="B18" s="11"/>
      <c r="C18" s="12"/>
      <c r="D18" s="7"/>
      <c r="E18" s="7"/>
      <c r="F18" s="7"/>
      <c r="G18" s="7"/>
      <c r="H18" s="5" t="s">
        <v>19</v>
      </c>
      <c r="I18" s="6">
        <f t="shared" si="7"/>
        <v>0</v>
      </c>
      <c r="J18" s="6">
        <f t="shared" si="8"/>
        <v>0</v>
      </c>
      <c r="K18" s="6">
        <f t="shared" si="8"/>
        <v>0</v>
      </c>
      <c r="L18" s="6">
        <f t="shared" si="8"/>
        <v>0</v>
      </c>
      <c r="M18" s="6">
        <f t="shared" si="8"/>
        <v>0</v>
      </c>
      <c r="N18" s="6">
        <f t="shared" si="8"/>
        <v>0</v>
      </c>
    </row>
    <row r="19" spans="2:14" ht="24" customHeight="1" x14ac:dyDescent="0.25">
      <c r="B19" s="11" t="s">
        <v>88</v>
      </c>
      <c r="C19" s="12" t="s">
        <v>27</v>
      </c>
      <c r="D19" s="3" t="s">
        <v>38</v>
      </c>
      <c r="E19" s="3" t="s">
        <v>86</v>
      </c>
      <c r="F19" s="3" t="s">
        <v>87</v>
      </c>
      <c r="G19" s="3" t="s">
        <v>89</v>
      </c>
      <c r="H19" s="5" t="s">
        <v>15</v>
      </c>
      <c r="I19" s="6">
        <f>I20+I21+I22+I23</f>
        <v>27715.46127</v>
      </c>
      <c r="J19" s="6">
        <f t="shared" ref="J19:N19" si="9">J20+J21+J22+J23</f>
        <v>3979.4612699999998</v>
      </c>
      <c r="K19" s="6">
        <f t="shared" si="9"/>
        <v>5934</v>
      </c>
      <c r="L19" s="6">
        <f t="shared" si="9"/>
        <v>5934</v>
      </c>
      <c r="M19" s="6">
        <f t="shared" si="9"/>
        <v>5934</v>
      </c>
      <c r="N19" s="6">
        <f t="shared" si="9"/>
        <v>5934</v>
      </c>
    </row>
    <row r="20" spans="2:14" ht="24" customHeight="1" x14ac:dyDescent="0.25">
      <c r="B20" s="11"/>
      <c r="C20" s="12"/>
      <c r="D20" s="7"/>
      <c r="E20" s="7"/>
      <c r="F20" s="7"/>
      <c r="G20" s="7"/>
      <c r="H20" s="5" t="s">
        <v>16</v>
      </c>
      <c r="I20" s="6">
        <f>J20+K20+L20+M20+N20</f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2:14" x14ac:dyDescent="0.25">
      <c r="B21" s="11"/>
      <c r="C21" s="12"/>
      <c r="D21" s="3" t="s">
        <v>38</v>
      </c>
      <c r="E21" s="3" t="s">
        <v>86</v>
      </c>
      <c r="F21" s="3" t="s">
        <v>87</v>
      </c>
      <c r="G21" s="3" t="s">
        <v>89</v>
      </c>
      <c r="H21" s="5" t="s">
        <v>17</v>
      </c>
      <c r="I21" s="6">
        <f t="shared" ref="I21:I22" si="10">J21+K21+L21+M21+N21</f>
        <v>27715.46127</v>
      </c>
      <c r="J21" s="6">
        <v>3979.4612699999998</v>
      </c>
      <c r="K21" s="6">
        <v>5934</v>
      </c>
      <c r="L21" s="6">
        <v>5934</v>
      </c>
      <c r="M21" s="6">
        <v>5934</v>
      </c>
      <c r="N21" s="6">
        <v>5934</v>
      </c>
    </row>
    <row r="22" spans="2:14" x14ac:dyDescent="0.25">
      <c r="B22" s="11"/>
      <c r="C22" s="12"/>
      <c r="D22" s="4"/>
      <c r="E22" s="4"/>
      <c r="F22" s="4"/>
      <c r="G22" s="4"/>
      <c r="H22" s="5" t="s">
        <v>21</v>
      </c>
      <c r="I22" s="6">
        <f t="shared" si="10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2:14" ht="24" customHeight="1" x14ac:dyDescent="0.25">
      <c r="B23" s="11"/>
      <c r="C23" s="12"/>
      <c r="D23" s="7"/>
      <c r="E23" s="7"/>
      <c r="F23" s="7"/>
      <c r="G23" s="7"/>
      <c r="H23" s="5" t="s">
        <v>19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2:14" x14ac:dyDescent="0.25">
      <c r="B24" s="11" t="s">
        <v>85</v>
      </c>
      <c r="C24" s="12" t="s">
        <v>83</v>
      </c>
      <c r="D24" s="3" t="s">
        <v>38</v>
      </c>
      <c r="E24" s="3" t="s">
        <v>68</v>
      </c>
      <c r="F24" s="3" t="s">
        <v>84</v>
      </c>
      <c r="G24" s="3" t="s">
        <v>90</v>
      </c>
      <c r="H24" s="5" t="s">
        <v>15</v>
      </c>
      <c r="I24" s="6">
        <f>J24+K24+L24+M24+N24</f>
        <v>1997</v>
      </c>
      <c r="J24" s="6">
        <f t="shared" ref="J24:N24" si="11">J26+J27</f>
        <v>447</v>
      </c>
      <c r="K24" s="6">
        <f t="shared" si="11"/>
        <v>500</v>
      </c>
      <c r="L24" s="6">
        <f t="shared" si="11"/>
        <v>350</v>
      </c>
      <c r="M24" s="6">
        <f t="shared" si="11"/>
        <v>350</v>
      </c>
      <c r="N24" s="6">
        <f t="shared" si="11"/>
        <v>350</v>
      </c>
    </row>
    <row r="25" spans="2:14" ht="21.75" customHeight="1" x14ac:dyDescent="0.25">
      <c r="B25" s="11"/>
      <c r="C25" s="12"/>
      <c r="D25" s="7"/>
      <c r="E25" s="7"/>
      <c r="F25" s="7"/>
      <c r="G25" s="7"/>
      <c r="H25" s="5" t="s">
        <v>16</v>
      </c>
      <c r="I25" s="6">
        <f>J25+K25+L25+M25+N25</f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2:14" x14ac:dyDescent="0.25">
      <c r="B26" s="11"/>
      <c r="C26" s="12"/>
      <c r="D26" s="5"/>
      <c r="E26" s="5"/>
      <c r="F26" s="5"/>
      <c r="G26" s="5"/>
      <c r="H26" s="5" t="s">
        <v>22</v>
      </c>
      <c r="I26" s="6">
        <f t="shared" ref="I26:I28" si="12">J26+K26+L26+M26+N26</f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2:14" x14ac:dyDescent="0.25">
      <c r="B27" s="11"/>
      <c r="C27" s="12"/>
      <c r="D27" s="3" t="s">
        <v>38</v>
      </c>
      <c r="E27" s="3">
        <v>1006</v>
      </c>
      <c r="F27" s="3" t="s">
        <v>84</v>
      </c>
      <c r="G27" s="3" t="s">
        <v>90</v>
      </c>
      <c r="H27" s="5" t="s">
        <v>18</v>
      </c>
      <c r="I27" s="6">
        <f t="shared" si="12"/>
        <v>1997</v>
      </c>
      <c r="J27" s="6">
        <v>447</v>
      </c>
      <c r="K27" s="6">
        <v>500</v>
      </c>
      <c r="L27" s="6">
        <v>350</v>
      </c>
      <c r="M27" s="6">
        <v>350</v>
      </c>
      <c r="N27" s="6">
        <v>350</v>
      </c>
    </row>
    <row r="28" spans="2:14" ht="30.75" customHeight="1" x14ac:dyDescent="0.25">
      <c r="B28" s="11"/>
      <c r="C28" s="12"/>
      <c r="D28" s="7"/>
      <c r="E28" s="7"/>
      <c r="F28" s="7"/>
      <c r="G28" s="7"/>
      <c r="H28" s="5" t="s">
        <v>19</v>
      </c>
      <c r="I28" s="6">
        <f t="shared" si="12"/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2:14" ht="27.75" customHeight="1" x14ac:dyDescent="0.25">
      <c r="B29" s="11" t="s">
        <v>82</v>
      </c>
      <c r="C29" s="12" t="s">
        <v>80</v>
      </c>
      <c r="D29" s="3" t="s">
        <v>38</v>
      </c>
      <c r="E29" s="3">
        <v>1001</v>
      </c>
      <c r="F29" s="3" t="s">
        <v>81</v>
      </c>
      <c r="G29" s="3" t="s">
        <v>70</v>
      </c>
      <c r="H29" s="5" t="s">
        <v>15</v>
      </c>
      <c r="I29" s="6">
        <f>I30+I31+I32+I33</f>
        <v>14709.182339999999</v>
      </c>
      <c r="J29" s="6">
        <f t="shared" ref="J29:N29" si="13">J30+J31+J32+J33</f>
        <v>3026.2928999999999</v>
      </c>
      <c r="K29" s="6">
        <f t="shared" si="13"/>
        <v>2920.7223600000002</v>
      </c>
      <c r="L29" s="6">
        <f t="shared" si="13"/>
        <v>2920.7223600000002</v>
      </c>
      <c r="M29" s="6">
        <f t="shared" si="13"/>
        <v>2920.7223600000002</v>
      </c>
      <c r="N29" s="6">
        <f t="shared" si="13"/>
        <v>2920.7223600000002</v>
      </c>
    </row>
    <row r="30" spans="2:14" ht="25.5" customHeight="1" x14ac:dyDescent="0.25">
      <c r="B30" s="11"/>
      <c r="C30" s="12"/>
      <c r="D30" s="7"/>
      <c r="E30" s="7"/>
      <c r="F30" s="7"/>
      <c r="G30" s="7"/>
      <c r="H30" s="5" t="s">
        <v>16</v>
      </c>
      <c r="I30" s="6">
        <f>J30+K30+L30+M30+N30</f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2:14" x14ac:dyDescent="0.25">
      <c r="B31" s="11"/>
      <c r="C31" s="12"/>
      <c r="D31" s="5"/>
      <c r="E31" s="5"/>
      <c r="F31" s="5"/>
      <c r="G31" s="5"/>
      <c r="H31" s="5" t="s">
        <v>22</v>
      </c>
      <c r="I31" s="6">
        <f t="shared" ref="I31:I33" si="14">J31+K31+L31+M31+N31</f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2:14" x14ac:dyDescent="0.25">
      <c r="B32" s="11"/>
      <c r="C32" s="12"/>
      <c r="D32" s="3" t="s">
        <v>38</v>
      </c>
      <c r="E32" s="3">
        <v>1001</v>
      </c>
      <c r="F32" s="3" t="s">
        <v>81</v>
      </c>
      <c r="G32" s="3" t="s">
        <v>92</v>
      </c>
      <c r="H32" s="5" t="s">
        <v>18</v>
      </c>
      <c r="I32" s="6">
        <f t="shared" si="14"/>
        <v>14709.182339999999</v>
      </c>
      <c r="J32" s="6">
        <v>3026.2928999999999</v>
      </c>
      <c r="K32" s="6">
        <v>2920.7223600000002</v>
      </c>
      <c r="L32" s="6">
        <v>2920.7223600000002</v>
      </c>
      <c r="M32" s="6">
        <v>2920.7223600000002</v>
      </c>
      <c r="N32" s="6">
        <v>2920.7223600000002</v>
      </c>
    </row>
    <row r="33" spans="2:14" ht="27.75" customHeight="1" x14ac:dyDescent="0.25">
      <c r="B33" s="11"/>
      <c r="C33" s="12"/>
      <c r="D33" s="7"/>
      <c r="E33" s="7"/>
      <c r="F33" s="7"/>
      <c r="G33" s="7"/>
      <c r="H33" s="5" t="s">
        <v>19</v>
      </c>
      <c r="I33" s="6">
        <f t="shared" si="14"/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2:14" x14ac:dyDescent="0.25">
      <c r="B34" s="11" t="s">
        <v>78</v>
      </c>
      <c r="C34" s="12" t="s">
        <v>28</v>
      </c>
      <c r="D34" s="3" t="s">
        <v>38</v>
      </c>
      <c r="E34" s="3" t="s">
        <v>68</v>
      </c>
      <c r="F34" s="3" t="s">
        <v>79</v>
      </c>
      <c r="G34" s="3" t="s">
        <v>91</v>
      </c>
      <c r="H34" s="5" t="s">
        <v>15</v>
      </c>
      <c r="I34" s="6">
        <f>I35+I36+I37+I38</f>
        <v>1895</v>
      </c>
      <c r="J34" s="6">
        <f t="shared" ref="J34:N34" si="15">J35+J36+J37+J38</f>
        <v>295</v>
      </c>
      <c r="K34" s="6">
        <f t="shared" si="15"/>
        <v>400</v>
      </c>
      <c r="L34" s="6">
        <f t="shared" si="15"/>
        <v>400</v>
      </c>
      <c r="M34" s="6">
        <f t="shared" si="15"/>
        <v>400</v>
      </c>
      <c r="N34" s="6">
        <f t="shared" si="15"/>
        <v>400</v>
      </c>
    </row>
    <row r="35" spans="2:14" x14ac:dyDescent="0.25">
      <c r="B35" s="11"/>
      <c r="C35" s="12"/>
      <c r="D35" s="7"/>
      <c r="E35" s="7"/>
      <c r="F35" s="7"/>
      <c r="G35" s="7"/>
      <c r="H35" s="5" t="s">
        <v>16</v>
      </c>
      <c r="I35" s="6">
        <f>J35+K35+L35+M35+N35</f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2:14" x14ac:dyDescent="0.25">
      <c r="B36" s="11"/>
      <c r="C36" s="12"/>
      <c r="D36" s="5"/>
      <c r="E36" s="5"/>
      <c r="F36" s="5"/>
      <c r="G36" s="5"/>
      <c r="H36" s="5" t="s">
        <v>22</v>
      </c>
      <c r="I36" s="6">
        <f t="shared" ref="I36:I38" si="16">J36+K36+L36+M36+N36</f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2:14" x14ac:dyDescent="0.25">
      <c r="B37" s="11"/>
      <c r="C37" s="12"/>
      <c r="D37" s="3" t="s">
        <v>38</v>
      </c>
      <c r="E37" s="3" t="s">
        <v>68</v>
      </c>
      <c r="F37" s="3" t="s">
        <v>79</v>
      </c>
      <c r="G37" s="3" t="s">
        <v>91</v>
      </c>
      <c r="H37" s="5" t="s">
        <v>18</v>
      </c>
      <c r="I37" s="6">
        <f t="shared" si="16"/>
        <v>1895</v>
      </c>
      <c r="J37" s="6">
        <v>295</v>
      </c>
      <c r="K37" s="6">
        <v>400</v>
      </c>
      <c r="L37" s="6">
        <v>400</v>
      </c>
      <c r="M37" s="6">
        <v>400</v>
      </c>
      <c r="N37" s="6">
        <v>400</v>
      </c>
    </row>
    <row r="38" spans="2:14" ht="24.75" customHeight="1" x14ac:dyDescent="0.25">
      <c r="B38" s="11"/>
      <c r="C38" s="12"/>
      <c r="D38" s="7"/>
      <c r="E38" s="7"/>
      <c r="F38" s="7"/>
      <c r="G38" s="7"/>
      <c r="H38" s="5" t="s">
        <v>19</v>
      </c>
      <c r="I38" s="6">
        <f t="shared" si="16"/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2:14" ht="35.25" customHeight="1" x14ac:dyDescent="0.25">
      <c r="B39" s="11" t="s">
        <v>76</v>
      </c>
      <c r="C39" s="12" t="s">
        <v>75</v>
      </c>
      <c r="D39" s="3" t="s">
        <v>38</v>
      </c>
      <c r="E39" s="3" t="s">
        <v>68</v>
      </c>
      <c r="F39" s="3" t="s">
        <v>77</v>
      </c>
      <c r="G39" s="3" t="s">
        <v>90</v>
      </c>
      <c r="H39" s="5" t="s">
        <v>15</v>
      </c>
      <c r="I39" s="6">
        <f>I40+I41+I42+I43</f>
        <v>988</v>
      </c>
      <c r="J39" s="6">
        <f t="shared" ref="J39:N39" si="17">J40+J41+J42+J43</f>
        <v>188</v>
      </c>
      <c r="K39" s="6">
        <f t="shared" si="17"/>
        <v>200</v>
      </c>
      <c r="L39" s="6">
        <f t="shared" si="17"/>
        <v>200</v>
      </c>
      <c r="M39" s="6">
        <f t="shared" si="17"/>
        <v>200</v>
      </c>
      <c r="N39" s="6">
        <f t="shared" si="17"/>
        <v>200</v>
      </c>
    </row>
    <row r="40" spans="2:14" ht="20.25" customHeight="1" x14ac:dyDescent="0.25">
      <c r="B40" s="11"/>
      <c r="C40" s="12"/>
      <c r="D40" s="7"/>
      <c r="E40" s="7"/>
      <c r="F40" s="7"/>
      <c r="G40" s="7"/>
      <c r="H40" s="5" t="s">
        <v>16</v>
      </c>
      <c r="I40" s="6">
        <f>J40+K40+L40+M40+N40</f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2:14" x14ac:dyDescent="0.25">
      <c r="B41" s="11"/>
      <c r="C41" s="12"/>
      <c r="D41" s="4"/>
      <c r="E41" s="4"/>
      <c r="F41" s="8"/>
      <c r="G41" s="4"/>
      <c r="H41" s="5" t="s">
        <v>22</v>
      </c>
      <c r="I41" s="6">
        <f t="shared" ref="I41:I43" si="18">J41+K41+L41+M41+N41</f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2:14" x14ac:dyDescent="0.25">
      <c r="B42" s="11"/>
      <c r="C42" s="12"/>
      <c r="D42" s="3" t="s">
        <v>38</v>
      </c>
      <c r="E42" s="3" t="s">
        <v>68</v>
      </c>
      <c r="F42" s="3" t="s">
        <v>77</v>
      </c>
      <c r="G42" s="3" t="s">
        <v>90</v>
      </c>
      <c r="H42" s="5" t="s">
        <v>18</v>
      </c>
      <c r="I42" s="6">
        <f t="shared" si="18"/>
        <v>988</v>
      </c>
      <c r="J42" s="6">
        <v>188</v>
      </c>
      <c r="K42" s="6">
        <v>200</v>
      </c>
      <c r="L42" s="6">
        <v>200</v>
      </c>
      <c r="M42" s="6">
        <v>200</v>
      </c>
      <c r="N42" s="6">
        <v>200</v>
      </c>
    </row>
    <row r="43" spans="2:14" ht="30" customHeight="1" x14ac:dyDescent="0.25">
      <c r="B43" s="11"/>
      <c r="C43" s="12"/>
      <c r="D43" s="7"/>
      <c r="E43" s="7"/>
      <c r="F43" s="7"/>
      <c r="G43" s="7"/>
      <c r="H43" s="5" t="s">
        <v>19</v>
      </c>
      <c r="I43" s="6">
        <f t="shared" si="18"/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2:14" x14ac:dyDescent="0.25">
      <c r="B44" s="11" t="s">
        <v>73</v>
      </c>
      <c r="C44" s="12" t="s">
        <v>71</v>
      </c>
      <c r="D44" s="3" t="s">
        <v>38</v>
      </c>
      <c r="E44" s="3" t="s">
        <v>68</v>
      </c>
      <c r="F44" s="3" t="s">
        <v>72</v>
      </c>
      <c r="G44" s="3" t="s">
        <v>91</v>
      </c>
      <c r="H44" s="5" t="s">
        <v>15</v>
      </c>
      <c r="I44" s="6">
        <f>I45+I46+I47+I48</f>
        <v>120</v>
      </c>
      <c r="J44" s="6">
        <f t="shared" ref="J44:N44" si="19">J45+J46+J47+J48</f>
        <v>0</v>
      </c>
      <c r="K44" s="6">
        <f t="shared" si="19"/>
        <v>30</v>
      </c>
      <c r="L44" s="6">
        <f t="shared" si="19"/>
        <v>30</v>
      </c>
      <c r="M44" s="6">
        <f t="shared" si="19"/>
        <v>30</v>
      </c>
      <c r="N44" s="6">
        <f t="shared" si="19"/>
        <v>30</v>
      </c>
    </row>
    <row r="45" spans="2:14" x14ac:dyDescent="0.25">
      <c r="B45" s="11"/>
      <c r="C45" s="13"/>
      <c r="D45" s="7"/>
      <c r="E45" s="7"/>
      <c r="F45" s="7"/>
      <c r="G45" s="7"/>
      <c r="H45" s="5" t="s">
        <v>16</v>
      </c>
      <c r="I45" s="6">
        <f>J45+K45+L45+M45+N45</f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2:14" x14ac:dyDescent="0.25">
      <c r="B46" s="11"/>
      <c r="C46" s="13"/>
      <c r="D46" s="7"/>
      <c r="E46" s="7"/>
      <c r="F46" s="7"/>
      <c r="G46" s="7"/>
      <c r="H46" s="5" t="s">
        <v>22</v>
      </c>
      <c r="I46" s="6">
        <f t="shared" ref="I46:I48" si="20">J46+K46+L46+M46+N46</f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2:14" x14ac:dyDescent="0.25">
      <c r="B47" s="11"/>
      <c r="C47" s="13"/>
      <c r="D47" s="3" t="s">
        <v>38</v>
      </c>
      <c r="E47" s="3" t="s">
        <v>68</v>
      </c>
      <c r="F47" s="3" t="s">
        <v>72</v>
      </c>
      <c r="G47" s="3" t="s">
        <v>91</v>
      </c>
      <c r="H47" s="5" t="s">
        <v>18</v>
      </c>
      <c r="I47" s="6">
        <f t="shared" si="20"/>
        <v>120</v>
      </c>
      <c r="J47" s="6">
        <v>0</v>
      </c>
      <c r="K47" s="6">
        <v>30</v>
      </c>
      <c r="L47" s="6">
        <v>30</v>
      </c>
      <c r="M47" s="6">
        <v>30</v>
      </c>
      <c r="N47" s="6">
        <v>30</v>
      </c>
    </row>
    <row r="48" spans="2:14" ht="21" customHeight="1" x14ac:dyDescent="0.25">
      <c r="B48" s="11"/>
      <c r="C48" s="13"/>
      <c r="D48" s="7"/>
      <c r="E48" s="7"/>
      <c r="F48" s="7"/>
      <c r="G48" s="7"/>
      <c r="H48" s="5" t="s">
        <v>19</v>
      </c>
      <c r="I48" s="6">
        <f t="shared" si="20"/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2:14" ht="30" customHeight="1" x14ac:dyDescent="0.25">
      <c r="B49" s="11" t="s">
        <v>74</v>
      </c>
      <c r="C49" s="12" t="s">
        <v>67</v>
      </c>
      <c r="D49" s="3" t="s">
        <v>38</v>
      </c>
      <c r="E49" s="3" t="s">
        <v>68</v>
      </c>
      <c r="F49" s="3" t="s">
        <v>69</v>
      </c>
      <c r="G49" s="3" t="s">
        <v>91</v>
      </c>
      <c r="H49" s="5" t="s">
        <v>15</v>
      </c>
      <c r="I49" s="6">
        <f>I50+I51+I52+I53</f>
        <v>400</v>
      </c>
      <c r="J49" s="6">
        <f t="shared" ref="J49:N49" si="21">J50+J51+J52+J53</f>
        <v>0</v>
      </c>
      <c r="K49" s="6">
        <f t="shared" si="21"/>
        <v>100</v>
      </c>
      <c r="L49" s="6">
        <f t="shared" si="21"/>
        <v>100</v>
      </c>
      <c r="M49" s="6">
        <f t="shared" si="21"/>
        <v>100</v>
      </c>
      <c r="N49" s="6">
        <f t="shared" si="21"/>
        <v>100</v>
      </c>
    </row>
    <row r="50" spans="2:14" ht="27" customHeight="1" x14ac:dyDescent="0.25">
      <c r="B50" s="11"/>
      <c r="C50" s="12"/>
      <c r="D50" s="7"/>
      <c r="E50" s="7"/>
      <c r="F50" s="7"/>
      <c r="G50" s="7"/>
      <c r="H50" s="5" t="s">
        <v>16</v>
      </c>
      <c r="I50" s="6">
        <f>J50+K50+L50+M50+N50</f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2:14" ht="30" customHeight="1" x14ac:dyDescent="0.25">
      <c r="B51" s="11"/>
      <c r="C51" s="12"/>
      <c r="D51" s="7"/>
      <c r="E51" s="7"/>
      <c r="F51" s="7"/>
      <c r="G51" s="7"/>
      <c r="H51" s="5" t="s">
        <v>22</v>
      </c>
      <c r="I51" s="6">
        <f t="shared" ref="I51:I53" si="22">J51+K51+L51+M51+N51</f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2:14" ht="21" customHeight="1" x14ac:dyDescent="0.25">
      <c r="B52" s="11"/>
      <c r="C52" s="12"/>
      <c r="D52" s="3" t="s">
        <v>38</v>
      </c>
      <c r="E52" s="3" t="s">
        <v>68</v>
      </c>
      <c r="F52" s="3" t="s">
        <v>69</v>
      </c>
      <c r="G52" s="3" t="s">
        <v>91</v>
      </c>
      <c r="H52" s="5" t="s">
        <v>18</v>
      </c>
      <c r="I52" s="6">
        <f t="shared" si="22"/>
        <v>400</v>
      </c>
      <c r="J52" s="6">
        <v>0</v>
      </c>
      <c r="K52" s="6">
        <v>100</v>
      </c>
      <c r="L52" s="6">
        <v>100</v>
      </c>
      <c r="M52" s="6">
        <v>100</v>
      </c>
      <c r="N52" s="6">
        <v>100</v>
      </c>
    </row>
    <row r="53" spans="2:14" ht="12" customHeight="1" x14ac:dyDescent="0.25">
      <c r="B53" s="11"/>
      <c r="C53" s="12"/>
      <c r="D53" s="7"/>
      <c r="E53" s="7"/>
      <c r="F53" s="7"/>
      <c r="G53" s="7"/>
      <c r="H53" s="5" t="s">
        <v>19</v>
      </c>
      <c r="I53" s="6">
        <f t="shared" si="22"/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2:14" x14ac:dyDescent="0.25">
      <c r="B54" s="11" t="s">
        <v>23</v>
      </c>
      <c r="C54" s="12" t="s">
        <v>29</v>
      </c>
      <c r="D54" s="3" t="s">
        <v>38</v>
      </c>
      <c r="E54" s="3" t="s">
        <v>39</v>
      </c>
      <c r="F54" s="3" t="s">
        <v>40</v>
      </c>
      <c r="G54" s="7" t="s">
        <v>41</v>
      </c>
      <c r="H54" s="5" t="s">
        <v>15</v>
      </c>
      <c r="I54" s="6">
        <f>I55+I56+I57+I58</f>
        <v>4874.7687999999998</v>
      </c>
      <c r="J54" s="6">
        <f t="shared" ref="J54:N54" si="23">J55+J56+J57+J58</f>
        <v>898.76880000000006</v>
      </c>
      <c r="K54" s="6">
        <f t="shared" si="23"/>
        <v>994</v>
      </c>
      <c r="L54" s="6">
        <f t="shared" si="23"/>
        <v>994</v>
      </c>
      <c r="M54" s="6">
        <f t="shared" si="23"/>
        <v>994</v>
      </c>
      <c r="N54" s="6">
        <f t="shared" si="23"/>
        <v>994</v>
      </c>
    </row>
    <row r="55" spans="2:14" x14ac:dyDescent="0.25">
      <c r="B55" s="11"/>
      <c r="C55" s="12"/>
      <c r="D55" s="7"/>
      <c r="E55" s="7"/>
      <c r="F55" s="7"/>
      <c r="G55" s="7"/>
      <c r="H55" s="5" t="s">
        <v>16</v>
      </c>
      <c r="I55" s="6">
        <f>J55+K55+L55+M55+N55</f>
        <v>0</v>
      </c>
      <c r="J55" s="6">
        <f>J60</f>
        <v>0</v>
      </c>
      <c r="K55" s="6">
        <f t="shared" ref="K55:N55" si="24">K60</f>
        <v>0</v>
      </c>
      <c r="L55" s="6">
        <f t="shared" si="24"/>
        <v>0</v>
      </c>
      <c r="M55" s="6">
        <f t="shared" si="24"/>
        <v>0</v>
      </c>
      <c r="N55" s="6">
        <f t="shared" si="24"/>
        <v>0</v>
      </c>
    </row>
    <row r="56" spans="2:14" x14ac:dyDescent="0.25">
      <c r="B56" s="11"/>
      <c r="C56" s="12"/>
      <c r="D56" s="3" t="s">
        <v>38</v>
      </c>
      <c r="E56" s="3" t="s">
        <v>39</v>
      </c>
      <c r="F56" s="3" t="s">
        <v>40</v>
      </c>
      <c r="G56" s="7" t="s">
        <v>41</v>
      </c>
      <c r="H56" s="5" t="s">
        <v>22</v>
      </c>
      <c r="I56" s="6">
        <f t="shared" ref="I56:I58" si="25">J56+K56+L56+M56+N56</f>
        <v>4874.7687999999998</v>
      </c>
      <c r="J56" s="6">
        <f t="shared" ref="J56:N58" si="26">J61</f>
        <v>898.76880000000006</v>
      </c>
      <c r="K56" s="6">
        <f t="shared" si="26"/>
        <v>994</v>
      </c>
      <c r="L56" s="6">
        <f t="shared" si="26"/>
        <v>994</v>
      </c>
      <c r="M56" s="6">
        <f t="shared" si="26"/>
        <v>994</v>
      </c>
      <c r="N56" s="6">
        <f t="shared" si="26"/>
        <v>994</v>
      </c>
    </row>
    <row r="57" spans="2:14" ht="22.5" customHeight="1" x14ac:dyDescent="0.25">
      <c r="B57" s="11"/>
      <c r="C57" s="12"/>
      <c r="D57" s="4"/>
      <c r="E57" s="4"/>
      <c r="F57" s="4"/>
      <c r="G57" s="4"/>
      <c r="H57" s="5" t="s">
        <v>18</v>
      </c>
      <c r="I57" s="6">
        <f t="shared" si="25"/>
        <v>0</v>
      </c>
      <c r="J57" s="6">
        <f t="shared" si="26"/>
        <v>0</v>
      </c>
      <c r="K57" s="6">
        <f t="shared" si="26"/>
        <v>0</v>
      </c>
      <c r="L57" s="6">
        <f t="shared" si="26"/>
        <v>0</v>
      </c>
      <c r="M57" s="6">
        <f t="shared" si="26"/>
        <v>0</v>
      </c>
      <c r="N57" s="6">
        <f t="shared" si="26"/>
        <v>0</v>
      </c>
    </row>
    <row r="58" spans="2:14" ht="33.75" customHeight="1" x14ac:dyDescent="0.25">
      <c r="B58" s="11"/>
      <c r="C58" s="12"/>
      <c r="D58" s="7"/>
      <c r="E58" s="7"/>
      <c r="F58" s="7"/>
      <c r="G58" s="7"/>
      <c r="H58" s="5" t="s">
        <v>19</v>
      </c>
      <c r="I58" s="6">
        <f t="shared" si="25"/>
        <v>0</v>
      </c>
      <c r="J58" s="6">
        <f t="shared" si="26"/>
        <v>0</v>
      </c>
      <c r="K58" s="6">
        <f t="shared" si="26"/>
        <v>0</v>
      </c>
      <c r="L58" s="6">
        <f t="shared" si="26"/>
        <v>0</v>
      </c>
      <c r="M58" s="6">
        <f t="shared" si="26"/>
        <v>0</v>
      </c>
      <c r="N58" s="6">
        <f t="shared" si="26"/>
        <v>0</v>
      </c>
    </row>
    <row r="59" spans="2:14" x14ac:dyDescent="0.25">
      <c r="B59" s="11" t="s">
        <v>43</v>
      </c>
      <c r="C59" s="12" t="s">
        <v>47</v>
      </c>
      <c r="D59" s="3" t="s">
        <v>38</v>
      </c>
      <c r="E59" s="3" t="s">
        <v>39</v>
      </c>
      <c r="F59" s="3" t="s">
        <v>40</v>
      </c>
      <c r="G59" s="7" t="s">
        <v>41</v>
      </c>
      <c r="H59" s="5" t="s">
        <v>15</v>
      </c>
      <c r="I59" s="6">
        <f>I60+I61+I62+I63</f>
        <v>4874.7687999999998</v>
      </c>
      <c r="J59" s="6">
        <f t="shared" ref="J59:N59" si="27">J60+J61+J62+J63</f>
        <v>898.76880000000006</v>
      </c>
      <c r="K59" s="6">
        <f t="shared" si="27"/>
        <v>994</v>
      </c>
      <c r="L59" s="6">
        <f t="shared" si="27"/>
        <v>994</v>
      </c>
      <c r="M59" s="6">
        <f t="shared" si="27"/>
        <v>994</v>
      </c>
      <c r="N59" s="6">
        <f t="shared" si="27"/>
        <v>994</v>
      </c>
    </row>
    <row r="60" spans="2:14" x14ac:dyDescent="0.25">
      <c r="B60" s="11"/>
      <c r="C60" s="12"/>
      <c r="D60" s="7"/>
      <c r="E60" s="7"/>
      <c r="F60" s="7"/>
      <c r="G60" s="7"/>
      <c r="H60" s="5" t="s">
        <v>16</v>
      </c>
      <c r="I60" s="6">
        <f>J60+K60+L60+M60+N60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2:14" ht="37.5" customHeight="1" x14ac:dyDescent="0.25">
      <c r="B61" s="11"/>
      <c r="C61" s="12"/>
      <c r="D61" s="3" t="s">
        <v>38</v>
      </c>
      <c r="E61" s="3" t="s">
        <v>39</v>
      </c>
      <c r="F61" s="3" t="s">
        <v>40</v>
      </c>
      <c r="G61" s="7" t="s">
        <v>93</v>
      </c>
      <c r="H61" s="5" t="s">
        <v>22</v>
      </c>
      <c r="I61" s="6">
        <f t="shared" ref="I61:I63" si="28">J61+K61+L61+M61+N61</f>
        <v>4874.7687999999998</v>
      </c>
      <c r="J61" s="6">
        <v>898.76880000000006</v>
      </c>
      <c r="K61" s="6">
        <v>994</v>
      </c>
      <c r="L61" s="6">
        <v>994</v>
      </c>
      <c r="M61" s="6">
        <v>994</v>
      </c>
      <c r="N61" s="6">
        <v>994</v>
      </c>
    </row>
    <row r="62" spans="2:14" x14ac:dyDescent="0.25">
      <c r="B62" s="11"/>
      <c r="C62" s="12"/>
      <c r="D62" s="4"/>
      <c r="E62" s="4"/>
      <c r="F62" s="4"/>
      <c r="G62" s="4"/>
      <c r="H62" s="5" t="s">
        <v>18</v>
      </c>
      <c r="I62" s="6">
        <f t="shared" si="28"/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2:14" ht="29.25" customHeight="1" x14ac:dyDescent="0.25">
      <c r="B63" s="11"/>
      <c r="C63" s="12"/>
      <c r="D63" s="7"/>
      <c r="E63" s="7"/>
      <c r="F63" s="7"/>
      <c r="G63" s="7"/>
      <c r="H63" s="5" t="s">
        <v>19</v>
      </c>
      <c r="I63" s="6">
        <f t="shared" si="28"/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2:14" ht="15.75" customHeight="1" x14ac:dyDescent="0.25">
      <c r="B64" s="11" t="s">
        <v>30</v>
      </c>
      <c r="C64" s="12" t="s">
        <v>31</v>
      </c>
      <c r="D64" s="3" t="s">
        <v>38</v>
      </c>
      <c r="E64" s="4"/>
      <c r="F64" s="4"/>
      <c r="G64" s="4"/>
      <c r="H64" s="5" t="s">
        <v>15</v>
      </c>
      <c r="I64" s="6">
        <f>I65+I66+I67+I68</f>
        <v>122048.30727</v>
      </c>
      <c r="J64" s="6">
        <f t="shared" ref="J64:N64" si="29">J65+J66+J67+J68</f>
        <v>22553.207269999999</v>
      </c>
      <c r="K64" s="6">
        <f t="shared" si="29"/>
        <v>24871.5</v>
      </c>
      <c r="L64" s="6">
        <f t="shared" si="29"/>
        <v>24867</v>
      </c>
      <c r="M64" s="6">
        <f t="shared" si="29"/>
        <v>24878.3</v>
      </c>
      <c r="N64" s="6">
        <f t="shared" si="29"/>
        <v>24878.3</v>
      </c>
    </row>
    <row r="65" spans="2:14" ht="18.75" customHeight="1" x14ac:dyDescent="0.25">
      <c r="B65" s="11"/>
      <c r="C65" s="12"/>
      <c r="D65" s="3" t="s">
        <v>38</v>
      </c>
      <c r="E65" s="3" t="s">
        <v>50</v>
      </c>
      <c r="F65" s="3" t="s">
        <v>57</v>
      </c>
      <c r="G65" s="7"/>
      <c r="H65" s="5" t="s">
        <v>16</v>
      </c>
      <c r="I65" s="6">
        <f>J65+K65+L65+M65+N65</f>
        <v>397.52908000000002</v>
      </c>
      <c r="J65" s="6">
        <f>J70+J75+J80+J85+J90+J95+J100</f>
        <v>53.629080000000002</v>
      </c>
      <c r="K65" s="6">
        <f t="shared" ref="K65:N65" si="30">K70+K75+K80+K85+K90+K95+K100</f>
        <v>83.7</v>
      </c>
      <c r="L65" s="6">
        <f t="shared" si="30"/>
        <v>79.2</v>
      </c>
      <c r="M65" s="6">
        <f t="shared" si="30"/>
        <v>90.5</v>
      </c>
      <c r="N65" s="6">
        <f t="shared" si="30"/>
        <v>90.5</v>
      </c>
    </row>
    <row r="66" spans="2:14" x14ac:dyDescent="0.25">
      <c r="B66" s="11"/>
      <c r="C66" s="12"/>
      <c r="D66" s="3" t="s">
        <v>38</v>
      </c>
      <c r="E66" s="3" t="s">
        <v>39</v>
      </c>
      <c r="F66" s="3" t="s">
        <v>66</v>
      </c>
      <c r="G66" s="5"/>
      <c r="H66" s="5" t="s">
        <v>22</v>
      </c>
      <c r="I66" s="6">
        <f t="shared" ref="I66:I68" si="31">J66+K66+L66+M66+N66</f>
        <v>121650.77819000001</v>
      </c>
      <c r="J66" s="6">
        <f t="shared" ref="J66:N68" si="32">J71+J76+J81+J86+J91+J96+J101</f>
        <v>22499.57819</v>
      </c>
      <c r="K66" s="6">
        <f t="shared" si="32"/>
        <v>24787.8</v>
      </c>
      <c r="L66" s="6">
        <f t="shared" si="32"/>
        <v>24787.8</v>
      </c>
      <c r="M66" s="6">
        <f>M71+M76+M81+M86+M91+M96+M101</f>
        <v>24787.8</v>
      </c>
      <c r="N66" s="6">
        <f t="shared" si="32"/>
        <v>24787.8</v>
      </c>
    </row>
    <row r="67" spans="2:14" x14ac:dyDescent="0.25">
      <c r="B67" s="11"/>
      <c r="C67" s="12"/>
      <c r="D67" s="4"/>
      <c r="E67" s="4"/>
      <c r="F67" s="4"/>
      <c r="G67" s="4"/>
      <c r="H67" s="5" t="s">
        <v>18</v>
      </c>
      <c r="I67" s="6">
        <f t="shared" si="31"/>
        <v>0</v>
      </c>
      <c r="J67" s="6">
        <f t="shared" si="32"/>
        <v>0</v>
      </c>
      <c r="K67" s="6">
        <f t="shared" si="32"/>
        <v>0</v>
      </c>
      <c r="L67" s="6">
        <f t="shared" si="32"/>
        <v>0</v>
      </c>
      <c r="M67" s="6">
        <f t="shared" si="32"/>
        <v>0</v>
      </c>
      <c r="N67" s="6">
        <f t="shared" si="32"/>
        <v>0</v>
      </c>
    </row>
    <row r="68" spans="2:14" ht="31.5" customHeight="1" x14ac:dyDescent="0.25">
      <c r="B68" s="11"/>
      <c r="C68" s="12"/>
      <c r="D68" s="7"/>
      <c r="E68" s="7"/>
      <c r="F68" s="7"/>
      <c r="G68" s="7"/>
      <c r="H68" s="5" t="s">
        <v>19</v>
      </c>
      <c r="I68" s="6">
        <f t="shared" si="31"/>
        <v>0</v>
      </c>
      <c r="J68" s="6">
        <f t="shared" si="32"/>
        <v>0</v>
      </c>
      <c r="K68" s="6">
        <f t="shared" si="32"/>
        <v>0</v>
      </c>
      <c r="L68" s="6">
        <f t="shared" si="32"/>
        <v>0</v>
      </c>
      <c r="M68" s="6">
        <f t="shared" si="32"/>
        <v>0</v>
      </c>
      <c r="N68" s="6">
        <f t="shared" si="32"/>
        <v>0</v>
      </c>
    </row>
    <row r="69" spans="2:14" ht="30" customHeight="1" x14ac:dyDescent="0.25">
      <c r="B69" s="11" t="s">
        <v>44</v>
      </c>
      <c r="C69" s="12" t="s">
        <v>46</v>
      </c>
      <c r="D69" s="3" t="s">
        <v>38</v>
      </c>
      <c r="E69" s="3" t="s">
        <v>39</v>
      </c>
      <c r="F69" s="3" t="s">
        <v>42</v>
      </c>
      <c r="G69" s="3" t="s">
        <v>94</v>
      </c>
      <c r="H69" s="5" t="s">
        <v>15</v>
      </c>
      <c r="I69" s="6">
        <f>I70+I71+I72+I73</f>
        <v>7083.2010399999999</v>
      </c>
      <c r="J69" s="6">
        <f t="shared" ref="J69:N69" si="33">J70+J71+J72+J73</f>
        <v>1307.2010399999999</v>
      </c>
      <c r="K69" s="6">
        <f t="shared" si="33"/>
        <v>1444</v>
      </c>
      <c r="L69" s="6">
        <f t="shared" si="33"/>
        <v>1444</v>
      </c>
      <c r="M69" s="6">
        <f t="shared" si="33"/>
        <v>1444</v>
      </c>
      <c r="N69" s="6">
        <f t="shared" si="33"/>
        <v>1444</v>
      </c>
    </row>
    <row r="70" spans="2:14" ht="24.75" customHeight="1" x14ac:dyDescent="0.25">
      <c r="B70" s="11"/>
      <c r="C70" s="12"/>
      <c r="D70" s="7"/>
      <c r="E70" s="7"/>
      <c r="F70" s="7"/>
      <c r="G70" s="7"/>
      <c r="H70" s="5" t="s">
        <v>16</v>
      </c>
      <c r="I70" s="6">
        <f>J70+K70+L70+M70+N70</f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</row>
    <row r="71" spans="2:14" ht="20.25" customHeight="1" x14ac:dyDescent="0.25">
      <c r="B71" s="11"/>
      <c r="C71" s="12"/>
      <c r="D71" s="3" t="s">
        <v>38</v>
      </c>
      <c r="E71" s="3" t="s">
        <v>39</v>
      </c>
      <c r="F71" s="3" t="s">
        <v>42</v>
      </c>
      <c r="G71" s="3" t="s">
        <v>94</v>
      </c>
      <c r="H71" s="5" t="s">
        <v>22</v>
      </c>
      <c r="I71" s="6">
        <f t="shared" ref="I71:I73" si="34">J71+K71+L71+M71+N71</f>
        <v>7083.2010399999999</v>
      </c>
      <c r="J71" s="6">
        <v>1307.2010399999999</v>
      </c>
      <c r="K71" s="6">
        <v>1444</v>
      </c>
      <c r="L71" s="6">
        <v>1444</v>
      </c>
      <c r="M71" s="6">
        <v>1444</v>
      </c>
      <c r="N71" s="6">
        <v>1444</v>
      </c>
    </row>
    <row r="72" spans="2:14" ht="21" customHeight="1" x14ac:dyDescent="0.25">
      <c r="B72" s="11"/>
      <c r="C72" s="12"/>
      <c r="D72" s="4"/>
      <c r="E72" s="4"/>
      <c r="F72" s="4"/>
      <c r="G72" s="4"/>
      <c r="H72" s="5" t="s">
        <v>18</v>
      </c>
      <c r="I72" s="6">
        <f t="shared" si="34"/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2:14" ht="24" customHeight="1" x14ac:dyDescent="0.25">
      <c r="B73" s="11"/>
      <c r="C73" s="12"/>
      <c r="D73" s="7"/>
      <c r="E73" s="7"/>
      <c r="F73" s="7"/>
      <c r="G73" s="7"/>
      <c r="H73" s="5" t="s">
        <v>19</v>
      </c>
      <c r="I73" s="6">
        <f t="shared" si="34"/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2:14" ht="21.75" customHeight="1" x14ac:dyDescent="0.25">
      <c r="B74" s="11" t="s">
        <v>49</v>
      </c>
      <c r="C74" s="12" t="s">
        <v>48</v>
      </c>
      <c r="D74" s="3" t="s">
        <v>38</v>
      </c>
      <c r="E74" s="3" t="s">
        <v>39</v>
      </c>
      <c r="F74" s="3" t="s">
        <v>45</v>
      </c>
      <c r="G74" s="3" t="s">
        <v>93</v>
      </c>
      <c r="H74" s="5" t="s">
        <v>15</v>
      </c>
      <c r="I74" s="6">
        <f>I75+I76+I77+I78</f>
        <v>2398.1008899999997</v>
      </c>
      <c r="J74" s="6">
        <f t="shared" ref="J74:N74" si="35">J75+J76+J77+J78</f>
        <v>410.10088999999999</v>
      </c>
      <c r="K74" s="6">
        <f t="shared" si="35"/>
        <v>497</v>
      </c>
      <c r="L74" s="6">
        <f t="shared" si="35"/>
        <v>497</v>
      </c>
      <c r="M74" s="6">
        <f t="shared" si="35"/>
        <v>497</v>
      </c>
      <c r="N74" s="6">
        <f t="shared" si="35"/>
        <v>497</v>
      </c>
    </row>
    <row r="75" spans="2:14" ht="20.25" customHeight="1" x14ac:dyDescent="0.25">
      <c r="B75" s="11"/>
      <c r="C75" s="12"/>
      <c r="D75" s="7"/>
      <c r="E75" s="7"/>
      <c r="F75" s="7"/>
      <c r="G75" s="7"/>
      <c r="H75" s="5" t="s">
        <v>16</v>
      </c>
      <c r="I75" s="6">
        <f>J75+K75+L75+M75+N75</f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2:14" ht="20.25" customHeight="1" x14ac:dyDescent="0.25">
      <c r="B76" s="11"/>
      <c r="C76" s="12"/>
      <c r="D76" s="3" t="s">
        <v>38</v>
      </c>
      <c r="E76" s="3" t="s">
        <v>39</v>
      </c>
      <c r="F76" s="3" t="s">
        <v>45</v>
      </c>
      <c r="G76" s="3" t="s">
        <v>93</v>
      </c>
      <c r="H76" s="5" t="s">
        <v>22</v>
      </c>
      <c r="I76" s="6">
        <f t="shared" ref="I76:I78" si="36">J76+K76+L76+M76+N76</f>
        <v>2398.1008899999997</v>
      </c>
      <c r="J76" s="6">
        <v>410.10088999999999</v>
      </c>
      <c r="K76" s="6">
        <v>497</v>
      </c>
      <c r="L76" s="6">
        <v>497</v>
      </c>
      <c r="M76" s="6">
        <v>497</v>
      </c>
      <c r="N76" s="6">
        <v>497</v>
      </c>
    </row>
    <row r="77" spans="2:14" ht="21.75" customHeight="1" x14ac:dyDescent="0.25">
      <c r="B77" s="11"/>
      <c r="C77" s="12"/>
      <c r="D77" s="4"/>
      <c r="E77" s="4"/>
      <c r="F77" s="4"/>
      <c r="G77" s="4"/>
      <c r="H77" s="5" t="s">
        <v>18</v>
      </c>
      <c r="I77" s="6">
        <f t="shared" si="36"/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</row>
    <row r="78" spans="2:14" ht="28.5" customHeight="1" x14ac:dyDescent="0.25">
      <c r="B78" s="11"/>
      <c r="C78" s="12"/>
      <c r="D78" s="7"/>
      <c r="E78" s="7"/>
      <c r="F78" s="7"/>
      <c r="G78" s="7"/>
      <c r="H78" s="5" t="s">
        <v>19</v>
      </c>
      <c r="I78" s="6">
        <f t="shared" si="36"/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2:14" ht="15.75" customHeight="1" x14ac:dyDescent="0.25">
      <c r="B79" s="11" t="s">
        <v>52</v>
      </c>
      <c r="C79" s="12" t="s">
        <v>32</v>
      </c>
      <c r="D79" s="3" t="s">
        <v>38</v>
      </c>
      <c r="E79" s="3" t="s">
        <v>50</v>
      </c>
      <c r="F79" s="3" t="s">
        <v>51</v>
      </c>
      <c r="G79" s="3" t="s">
        <v>95</v>
      </c>
      <c r="H79" s="5" t="s">
        <v>15</v>
      </c>
      <c r="I79" s="6">
        <f>I80+I81+I82+I83</f>
        <v>16798.481</v>
      </c>
      <c r="J79" s="6">
        <f t="shared" ref="J79:N79" si="37">J80+J81+J82+J83</f>
        <v>2535.2809999999999</v>
      </c>
      <c r="K79" s="6">
        <f t="shared" si="37"/>
        <v>3565.8</v>
      </c>
      <c r="L79" s="6">
        <f t="shared" si="37"/>
        <v>3565.8</v>
      </c>
      <c r="M79" s="6">
        <f t="shared" si="37"/>
        <v>3565.8</v>
      </c>
      <c r="N79" s="6">
        <f t="shared" si="37"/>
        <v>3565.8</v>
      </c>
    </row>
    <row r="80" spans="2:14" ht="24.75" customHeight="1" x14ac:dyDescent="0.25">
      <c r="B80" s="11"/>
      <c r="C80" s="12"/>
      <c r="D80" s="7"/>
      <c r="E80" s="7"/>
      <c r="F80" s="7"/>
      <c r="G80" s="7"/>
      <c r="H80" s="5" t="s">
        <v>16</v>
      </c>
      <c r="I80" s="6">
        <f>J80+K80+L80+M80+N80</f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</row>
    <row r="81" spans="2:14" x14ac:dyDescent="0.25">
      <c r="B81" s="11"/>
      <c r="C81" s="12"/>
      <c r="D81" s="3" t="s">
        <v>38</v>
      </c>
      <c r="E81" s="3" t="s">
        <v>50</v>
      </c>
      <c r="F81" s="3" t="s">
        <v>51</v>
      </c>
      <c r="G81" s="3" t="s">
        <v>95</v>
      </c>
      <c r="H81" s="5" t="s">
        <v>22</v>
      </c>
      <c r="I81" s="6">
        <f t="shared" ref="I81:I83" si="38">J81+K81+L81+M81+N81</f>
        <v>16798.481</v>
      </c>
      <c r="J81" s="6">
        <v>2535.2809999999999</v>
      </c>
      <c r="K81" s="6">
        <v>3565.8</v>
      </c>
      <c r="L81" s="6">
        <v>3565.8</v>
      </c>
      <c r="M81" s="6">
        <v>3565.8</v>
      </c>
      <c r="N81" s="6">
        <v>3565.8</v>
      </c>
    </row>
    <row r="82" spans="2:14" x14ac:dyDescent="0.25">
      <c r="B82" s="11"/>
      <c r="C82" s="12"/>
      <c r="D82" s="4"/>
      <c r="E82" s="4"/>
      <c r="F82" s="4"/>
      <c r="G82" s="4"/>
      <c r="H82" s="5" t="s">
        <v>18</v>
      </c>
      <c r="I82" s="6">
        <f t="shared" si="38"/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</row>
    <row r="83" spans="2:14" ht="30.75" customHeight="1" x14ac:dyDescent="0.25">
      <c r="B83" s="11"/>
      <c r="C83" s="12"/>
      <c r="D83" s="7"/>
      <c r="E83" s="7"/>
      <c r="F83" s="7"/>
      <c r="G83" s="7"/>
      <c r="H83" s="5" t="s">
        <v>19</v>
      </c>
      <c r="I83" s="6">
        <f t="shared" si="38"/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</row>
    <row r="84" spans="2:14" ht="37.5" customHeight="1" x14ac:dyDescent="0.25">
      <c r="B84" s="11" t="s">
        <v>54</v>
      </c>
      <c r="C84" s="12" t="s">
        <v>33</v>
      </c>
      <c r="D84" s="3" t="s">
        <v>38</v>
      </c>
      <c r="E84" s="3" t="s">
        <v>50</v>
      </c>
      <c r="F84" s="3" t="s">
        <v>53</v>
      </c>
      <c r="G84" s="3" t="s">
        <v>96</v>
      </c>
      <c r="H84" s="5" t="s">
        <v>15</v>
      </c>
      <c r="I84" s="6">
        <f>I85+I86+I87+I88</f>
        <v>94914.995259999996</v>
      </c>
      <c r="J84" s="6">
        <f t="shared" ref="J84:N84" si="39">J85+J86+J87+J88</f>
        <v>18246.99526</v>
      </c>
      <c r="K84" s="6">
        <f t="shared" si="39"/>
        <v>19167</v>
      </c>
      <c r="L84" s="6">
        <f t="shared" si="39"/>
        <v>19167</v>
      </c>
      <c r="M84" s="6">
        <f t="shared" si="39"/>
        <v>19167</v>
      </c>
      <c r="N84" s="6">
        <f t="shared" si="39"/>
        <v>19167</v>
      </c>
    </row>
    <row r="85" spans="2:14" x14ac:dyDescent="0.25">
      <c r="B85" s="11"/>
      <c r="C85" s="12"/>
      <c r="D85" s="7"/>
      <c r="E85" s="7"/>
      <c r="F85" s="7"/>
      <c r="G85" s="7"/>
      <c r="H85" s="5" t="s">
        <v>16</v>
      </c>
      <c r="I85" s="6">
        <f>J85+K85+L85+M85+N85</f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</row>
    <row r="86" spans="2:14" ht="39" customHeight="1" x14ac:dyDescent="0.25">
      <c r="B86" s="11"/>
      <c r="C86" s="12"/>
      <c r="D86" s="3" t="s">
        <v>38</v>
      </c>
      <c r="E86" s="3" t="s">
        <v>50</v>
      </c>
      <c r="F86" s="3" t="s">
        <v>53</v>
      </c>
      <c r="G86" s="3" t="s">
        <v>96</v>
      </c>
      <c r="H86" s="5" t="s">
        <v>22</v>
      </c>
      <c r="I86" s="6">
        <f t="shared" ref="I86:I88" si="40">J86+K86+L86+M86+N86</f>
        <v>94914.995259999996</v>
      </c>
      <c r="J86" s="6">
        <v>18246.99526</v>
      </c>
      <c r="K86" s="6">
        <v>19167</v>
      </c>
      <c r="L86" s="6">
        <v>19167</v>
      </c>
      <c r="M86" s="6">
        <v>19167</v>
      </c>
      <c r="N86" s="6">
        <v>19167</v>
      </c>
    </row>
    <row r="87" spans="2:14" x14ac:dyDescent="0.25">
      <c r="B87" s="11"/>
      <c r="C87" s="12"/>
      <c r="D87" s="4"/>
      <c r="E87" s="4"/>
      <c r="F87" s="4"/>
      <c r="G87" s="4"/>
      <c r="H87" s="5" t="s">
        <v>18</v>
      </c>
      <c r="I87" s="6">
        <f t="shared" si="40"/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</row>
    <row r="88" spans="2:14" ht="55.5" customHeight="1" x14ac:dyDescent="0.25">
      <c r="B88" s="11"/>
      <c r="C88" s="12"/>
      <c r="D88" s="7"/>
      <c r="E88" s="7"/>
      <c r="F88" s="7"/>
      <c r="G88" s="7"/>
      <c r="H88" s="5" t="s">
        <v>19</v>
      </c>
      <c r="I88" s="6">
        <f t="shared" si="40"/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</row>
    <row r="89" spans="2:14" x14ac:dyDescent="0.25">
      <c r="B89" s="11" t="s">
        <v>58</v>
      </c>
      <c r="C89" s="12" t="s">
        <v>34</v>
      </c>
      <c r="D89" s="4"/>
      <c r="E89" s="4"/>
      <c r="F89" s="4"/>
      <c r="G89" s="4"/>
      <c r="H89" s="5" t="s">
        <v>15</v>
      </c>
      <c r="I89" s="6">
        <f>I90+I91+I92+I93</f>
        <v>0</v>
      </c>
      <c r="J89" s="6">
        <f t="shared" ref="J89:N89" si="41">J90+J91+J92+J93</f>
        <v>0</v>
      </c>
      <c r="K89" s="6">
        <f t="shared" si="41"/>
        <v>0</v>
      </c>
      <c r="L89" s="6">
        <f t="shared" si="41"/>
        <v>0</v>
      </c>
      <c r="M89" s="6">
        <f t="shared" si="41"/>
        <v>0</v>
      </c>
      <c r="N89" s="6">
        <f t="shared" si="41"/>
        <v>0</v>
      </c>
    </row>
    <row r="90" spans="2:14" ht="19.5" customHeight="1" x14ac:dyDescent="0.25">
      <c r="B90" s="11"/>
      <c r="C90" s="12"/>
      <c r="D90" s="7"/>
      <c r="E90" s="7"/>
      <c r="F90" s="7"/>
      <c r="G90" s="7"/>
      <c r="H90" s="5" t="s">
        <v>16</v>
      </c>
      <c r="I90" s="6">
        <f>J90+K90+L90+M90+N90</f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</row>
    <row r="91" spans="2:14" x14ac:dyDescent="0.25">
      <c r="B91" s="11"/>
      <c r="C91" s="12"/>
      <c r="D91" s="5"/>
      <c r="E91" s="5"/>
      <c r="F91" s="5"/>
      <c r="G91" s="5"/>
      <c r="H91" s="5" t="s">
        <v>22</v>
      </c>
      <c r="I91" s="6">
        <f t="shared" ref="I91:I93" si="42">J91+K91+L91+M91+N91</f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</row>
    <row r="92" spans="2:14" x14ac:dyDescent="0.25">
      <c r="B92" s="11"/>
      <c r="C92" s="12"/>
      <c r="D92" s="4"/>
      <c r="E92" s="4"/>
      <c r="F92" s="4"/>
      <c r="G92" s="4"/>
      <c r="H92" s="5" t="s">
        <v>18</v>
      </c>
      <c r="I92" s="6">
        <f t="shared" si="42"/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</row>
    <row r="93" spans="2:14" ht="27.75" customHeight="1" x14ac:dyDescent="0.25">
      <c r="B93" s="11"/>
      <c r="C93" s="12"/>
      <c r="D93" s="7"/>
      <c r="E93" s="7"/>
      <c r="F93" s="7"/>
      <c r="G93" s="7"/>
      <c r="H93" s="5" t="s">
        <v>19</v>
      </c>
      <c r="I93" s="6">
        <f t="shared" si="42"/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</row>
    <row r="94" spans="2:14" x14ac:dyDescent="0.25">
      <c r="B94" s="11" t="s">
        <v>56</v>
      </c>
      <c r="C94" s="12" t="s">
        <v>55</v>
      </c>
      <c r="D94" s="3" t="s">
        <v>38</v>
      </c>
      <c r="E94" s="3" t="s">
        <v>50</v>
      </c>
      <c r="F94" s="3" t="s">
        <v>57</v>
      </c>
      <c r="G94" s="3">
        <v>313</v>
      </c>
      <c r="H94" s="5" t="s">
        <v>15</v>
      </c>
      <c r="I94" s="6">
        <f>I95+I96+I97+I98</f>
        <v>397.52908000000002</v>
      </c>
      <c r="J94" s="6">
        <f t="shared" ref="J94:N94" si="43">J95+J96+J97+J98</f>
        <v>53.629080000000002</v>
      </c>
      <c r="K94" s="6">
        <f t="shared" si="43"/>
        <v>83.7</v>
      </c>
      <c r="L94" s="6">
        <f t="shared" si="43"/>
        <v>79.2</v>
      </c>
      <c r="M94" s="6">
        <f t="shared" si="43"/>
        <v>90.5</v>
      </c>
      <c r="N94" s="6">
        <f t="shared" si="43"/>
        <v>90.5</v>
      </c>
    </row>
    <row r="95" spans="2:14" ht="24" customHeight="1" x14ac:dyDescent="0.25">
      <c r="B95" s="11"/>
      <c r="C95" s="12"/>
      <c r="D95" s="3" t="s">
        <v>38</v>
      </c>
      <c r="E95" s="3" t="s">
        <v>50</v>
      </c>
      <c r="F95" s="3" t="s">
        <v>57</v>
      </c>
      <c r="G95" s="3">
        <v>313</v>
      </c>
      <c r="H95" s="5" t="s">
        <v>16</v>
      </c>
      <c r="I95" s="6">
        <f>J95+K95+L95+M95+N95</f>
        <v>397.52908000000002</v>
      </c>
      <c r="J95" s="6">
        <v>53.629080000000002</v>
      </c>
      <c r="K95" s="6">
        <v>83.7</v>
      </c>
      <c r="L95" s="6">
        <v>79.2</v>
      </c>
      <c r="M95" s="6">
        <v>90.5</v>
      </c>
      <c r="N95" s="6">
        <v>90.5</v>
      </c>
    </row>
    <row r="96" spans="2:14" x14ac:dyDescent="0.25">
      <c r="B96" s="11"/>
      <c r="C96" s="12"/>
      <c r="D96" s="5"/>
      <c r="E96" s="5"/>
      <c r="F96" s="5"/>
      <c r="G96" s="5"/>
      <c r="H96" s="5" t="s">
        <v>22</v>
      </c>
      <c r="I96" s="6">
        <f t="shared" ref="I96:I98" si="44">J96+K96+L96+M96+N96</f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</row>
    <row r="97" spans="2:14" x14ac:dyDescent="0.25">
      <c r="B97" s="11"/>
      <c r="C97" s="12"/>
      <c r="D97" s="4"/>
      <c r="E97" s="4"/>
      <c r="F97" s="4"/>
      <c r="G97" s="4"/>
      <c r="H97" s="5" t="s">
        <v>18</v>
      </c>
      <c r="I97" s="6">
        <f t="shared" si="44"/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</row>
    <row r="98" spans="2:14" ht="27" customHeight="1" x14ac:dyDescent="0.25">
      <c r="B98" s="11"/>
      <c r="C98" s="12"/>
      <c r="D98" s="7"/>
      <c r="E98" s="7"/>
      <c r="F98" s="7"/>
      <c r="G98" s="7"/>
      <c r="H98" s="5" t="s">
        <v>19</v>
      </c>
      <c r="I98" s="6">
        <f t="shared" si="44"/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</row>
    <row r="99" spans="2:14" x14ac:dyDescent="0.25">
      <c r="B99" s="11" t="s">
        <v>60</v>
      </c>
      <c r="C99" s="12" t="s">
        <v>59</v>
      </c>
      <c r="D99" s="4"/>
      <c r="E99" s="4"/>
      <c r="F99" s="4"/>
      <c r="G99" s="4"/>
      <c r="H99" s="5" t="s">
        <v>15</v>
      </c>
      <c r="I99" s="6">
        <f>I100+I101+I102+I103</f>
        <v>456</v>
      </c>
      <c r="J99" s="6">
        <f t="shared" ref="J99:N99" si="45">J100+J101+J102+J103</f>
        <v>0</v>
      </c>
      <c r="K99" s="6">
        <f t="shared" si="45"/>
        <v>114</v>
      </c>
      <c r="L99" s="6">
        <f t="shared" si="45"/>
        <v>114</v>
      </c>
      <c r="M99" s="6">
        <f t="shared" si="45"/>
        <v>114</v>
      </c>
      <c r="N99" s="6">
        <f t="shared" si="45"/>
        <v>114</v>
      </c>
    </row>
    <row r="100" spans="2:14" ht="23.25" customHeight="1" x14ac:dyDescent="0.25">
      <c r="B100" s="11"/>
      <c r="C100" s="12"/>
      <c r="D100" s="7"/>
      <c r="E100" s="7"/>
      <c r="F100" s="7"/>
      <c r="G100" s="7"/>
      <c r="H100" s="5" t="s">
        <v>16</v>
      </c>
      <c r="I100" s="6">
        <f>J100+J100+K100+L100+M100+N100</f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</row>
    <row r="101" spans="2:14" x14ac:dyDescent="0.25">
      <c r="B101" s="11"/>
      <c r="C101" s="12"/>
      <c r="D101" s="3" t="s">
        <v>38</v>
      </c>
      <c r="E101" s="3" t="s">
        <v>50</v>
      </c>
      <c r="F101" s="3" t="s">
        <v>61</v>
      </c>
      <c r="G101" s="3" t="s">
        <v>91</v>
      </c>
      <c r="H101" s="5" t="s">
        <v>22</v>
      </c>
      <c r="I101" s="6">
        <f t="shared" ref="I101:I103" si="46">J101+J101+K101+L101+M101+N101</f>
        <v>456</v>
      </c>
      <c r="J101" s="6">
        <v>0</v>
      </c>
      <c r="K101" s="6">
        <v>114</v>
      </c>
      <c r="L101" s="6">
        <v>114</v>
      </c>
      <c r="M101" s="6">
        <v>114</v>
      </c>
      <c r="N101" s="6">
        <v>114</v>
      </c>
    </row>
    <row r="102" spans="2:14" x14ac:dyDescent="0.25">
      <c r="B102" s="11"/>
      <c r="C102" s="12"/>
      <c r="D102" s="4"/>
      <c r="E102" s="4"/>
      <c r="F102" s="4"/>
      <c r="G102" s="4"/>
      <c r="H102" s="5" t="s">
        <v>18</v>
      </c>
      <c r="I102" s="6">
        <f t="shared" si="46"/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</row>
    <row r="103" spans="2:14" ht="24.75" customHeight="1" x14ac:dyDescent="0.25">
      <c r="B103" s="11"/>
      <c r="C103" s="12"/>
      <c r="D103" s="7"/>
      <c r="E103" s="7"/>
      <c r="F103" s="7"/>
      <c r="G103" s="7"/>
      <c r="H103" s="5" t="s">
        <v>19</v>
      </c>
      <c r="I103" s="6">
        <f t="shared" si="46"/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</row>
    <row r="104" spans="2:14" x14ac:dyDescent="0.25">
      <c r="B104" s="11" t="s">
        <v>35</v>
      </c>
      <c r="C104" s="12" t="s">
        <v>36</v>
      </c>
      <c r="D104" s="3" t="s">
        <v>63</v>
      </c>
      <c r="E104" s="3" t="s">
        <v>50</v>
      </c>
      <c r="F104" s="3" t="s">
        <v>64</v>
      </c>
      <c r="G104" s="3">
        <v>400</v>
      </c>
      <c r="H104" s="5" t="s">
        <v>15</v>
      </c>
      <c r="I104" s="6">
        <f>I105+I106+I107+I108</f>
        <v>23011.484000000004</v>
      </c>
      <c r="J104" s="6">
        <f t="shared" ref="J104:N104" si="47">J105+J106+J107+J108</f>
        <v>8773.5840000000007</v>
      </c>
      <c r="K104" s="6">
        <f t="shared" si="47"/>
        <v>4971.1000000000004</v>
      </c>
      <c r="L104" s="6">
        <f t="shared" si="47"/>
        <v>2334</v>
      </c>
      <c r="M104" s="6">
        <f t="shared" si="47"/>
        <v>3466.4</v>
      </c>
      <c r="N104" s="6">
        <f t="shared" si="47"/>
        <v>3466.4</v>
      </c>
    </row>
    <row r="105" spans="2:14" ht="20.25" customHeight="1" x14ac:dyDescent="0.25">
      <c r="B105" s="11"/>
      <c r="C105" s="12"/>
      <c r="D105" s="7"/>
      <c r="E105" s="7"/>
      <c r="F105" s="7"/>
      <c r="G105" s="7"/>
      <c r="H105" s="5" t="s">
        <v>16</v>
      </c>
      <c r="I105" s="6">
        <f>J105+K105+L105+M105+N105</f>
        <v>0</v>
      </c>
      <c r="J105" s="6">
        <f>J110</f>
        <v>0</v>
      </c>
      <c r="K105" s="6">
        <f t="shared" ref="K105:N105" si="48">K110</f>
        <v>0</v>
      </c>
      <c r="L105" s="6">
        <f t="shared" si="48"/>
        <v>0</v>
      </c>
      <c r="M105" s="6">
        <f t="shared" si="48"/>
        <v>0</v>
      </c>
      <c r="N105" s="6">
        <f t="shared" si="48"/>
        <v>0</v>
      </c>
    </row>
    <row r="106" spans="2:14" x14ac:dyDescent="0.25">
      <c r="B106" s="11"/>
      <c r="C106" s="12"/>
      <c r="D106" s="3" t="s">
        <v>63</v>
      </c>
      <c r="E106" s="3" t="s">
        <v>50</v>
      </c>
      <c r="F106" s="3" t="s">
        <v>64</v>
      </c>
      <c r="G106" s="3">
        <v>400</v>
      </c>
      <c r="H106" s="5" t="s">
        <v>22</v>
      </c>
      <c r="I106" s="6">
        <f t="shared" ref="I106:I108" si="49">J106+K106+L106+M106+N106</f>
        <v>23011.484000000004</v>
      </c>
      <c r="J106" s="6">
        <f t="shared" ref="J106:N108" si="50">J111</f>
        <v>8773.5840000000007</v>
      </c>
      <c r="K106" s="6">
        <f t="shared" si="50"/>
        <v>4971.1000000000004</v>
      </c>
      <c r="L106" s="6">
        <f t="shared" si="50"/>
        <v>2334</v>
      </c>
      <c r="M106" s="6">
        <f t="shared" si="50"/>
        <v>3466.4</v>
      </c>
      <c r="N106" s="6">
        <f t="shared" si="50"/>
        <v>3466.4</v>
      </c>
    </row>
    <row r="107" spans="2:14" x14ac:dyDescent="0.25">
      <c r="B107" s="11"/>
      <c r="C107" s="12"/>
      <c r="D107" s="4"/>
      <c r="E107" s="4"/>
      <c r="F107" s="4"/>
      <c r="G107" s="4"/>
      <c r="H107" s="5" t="s">
        <v>18</v>
      </c>
      <c r="I107" s="6">
        <f t="shared" si="49"/>
        <v>0</v>
      </c>
      <c r="J107" s="6">
        <f t="shared" si="50"/>
        <v>0</v>
      </c>
      <c r="K107" s="6">
        <f t="shared" si="50"/>
        <v>0</v>
      </c>
      <c r="L107" s="6">
        <f t="shared" si="50"/>
        <v>0</v>
      </c>
      <c r="M107" s="6">
        <f t="shared" si="50"/>
        <v>0</v>
      </c>
      <c r="N107" s="6">
        <f t="shared" si="50"/>
        <v>0</v>
      </c>
    </row>
    <row r="108" spans="2:14" ht="27.75" customHeight="1" x14ac:dyDescent="0.25">
      <c r="B108" s="11"/>
      <c r="C108" s="12"/>
      <c r="D108" s="7"/>
      <c r="E108" s="7"/>
      <c r="F108" s="7"/>
      <c r="G108" s="7"/>
      <c r="H108" s="5" t="s">
        <v>19</v>
      </c>
      <c r="I108" s="6">
        <f t="shared" si="49"/>
        <v>0</v>
      </c>
      <c r="J108" s="6">
        <f t="shared" si="50"/>
        <v>0</v>
      </c>
      <c r="K108" s="6">
        <f t="shared" si="50"/>
        <v>0</v>
      </c>
      <c r="L108" s="6">
        <f t="shared" si="50"/>
        <v>0</v>
      </c>
      <c r="M108" s="6">
        <f t="shared" si="50"/>
        <v>0</v>
      </c>
      <c r="N108" s="6">
        <f t="shared" si="50"/>
        <v>0</v>
      </c>
    </row>
    <row r="109" spans="2:14" x14ac:dyDescent="0.25">
      <c r="B109" s="11" t="s">
        <v>65</v>
      </c>
      <c r="C109" s="12" t="s">
        <v>62</v>
      </c>
      <c r="D109" s="3" t="s">
        <v>63</v>
      </c>
      <c r="E109" s="3" t="s">
        <v>50</v>
      </c>
      <c r="F109" s="3" t="s">
        <v>64</v>
      </c>
      <c r="G109" s="3">
        <v>400</v>
      </c>
      <c r="H109" s="5" t="s">
        <v>15</v>
      </c>
      <c r="I109" s="6">
        <f>I110+I111+I112+I113</f>
        <v>23011.484000000004</v>
      </c>
      <c r="J109" s="6">
        <f t="shared" ref="J109:N109" si="51">J110+J111+J112+J113</f>
        <v>8773.5840000000007</v>
      </c>
      <c r="K109" s="6">
        <f t="shared" si="51"/>
        <v>4971.1000000000004</v>
      </c>
      <c r="L109" s="6">
        <f t="shared" si="51"/>
        <v>2334</v>
      </c>
      <c r="M109" s="6">
        <f t="shared" si="51"/>
        <v>3466.4</v>
      </c>
      <c r="N109" s="6">
        <f t="shared" si="51"/>
        <v>3466.4</v>
      </c>
    </row>
    <row r="110" spans="2:14" ht="21.75" customHeight="1" x14ac:dyDescent="0.25">
      <c r="B110" s="11"/>
      <c r="C110" s="12"/>
      <c r="D110" s="7"/>
      <c r="E110" s="7"/>
      <c r="F110" s="7"/>
      <c r="G110" s="7"/>
      <c r="H110" s="5" t="s">
        <v>16</v>
      </c>
      <c r="I110" s="6">
        <f>J110+K110+L110+M110+N110</f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</row>
    <row r="111" spans="2:14" x14ac:dyDescent="0.25">
      <c r="B111" s="11"/>
      <c r="C111" s="12"/>
      <c r="D111" s="3" t="s">
        <v>63</v>
      </c>
      <c r="E111" s="3" t="s">
        <v>50</v>
      </c>
      <c r="F111" s="3" t="s">
        <v>64</v>
      </c>
      <c r="G111" s="3">
        <v>400</v>
      </c>
      <c r="H111" s="5" t="s">
        <v>22</v>
      </c>
      <c r="I111" s="6">
        <f t="shared" ref="I111:I113" si="52">J111+K111+L111+M111+N111</f>
        <v>23011.484000000004</v>
      </c>
      <c r="J111" s="6">
        <v>8773.5840000000007</v>
      </c>
      <c r="K111" s="6">
        <v>4971.1000000000004</v>
      </c>
      <c r="L111" s="6">
        <v>2334</v>
      </c>
      <c r="M111" s="6">
        <v>3466.4</v>
      </c>
      <c r="N111" s="6">
        <v>3466.4</v>
      </c>
    </row>
    <row r="112" spans="2:14" x14ac:dyDescent="0.25">
      <c r="B112" s="11"/>
      <c r="C112" s="12"/>
      <c r="D112" s="4"/>
      <c r="E112" s="4"/>
      <c r="F112" s="4"/>
      <c r="G112" s="4"/>
      <c r="H112" s="5" t="s">
        <v>18</v>
      </c>
      <c r="I112" s="6">
        <f t="shared" si="52"/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</row>
    <row r="113" spans="2:14" ht="21.75" customHeight="1" x14ac:dyDescent="0.25">
      <c r="B113" s="11"/>
      <c r="C113" s="12"/>
      <c r="D113" s="7"/>
      <c r="E113" s="7"/>
      <c r="F113" s="7"/>
      <c r="G113" s="7"/>
      <c r="H113" s="5" t="s">
        <v>19</v>
      </c>
      <c r="I113" s="6">
        <f t="shared" si="52"/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</row>
    <row r="114" spans="2:14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</sheetData>
  <mergeCells count="55">
    <mergeCell ref="B109:B113"/>
    <mergeCell ref="C109:C113"/>
    <mergeCell ref="B94:B98"/>
    <mergeCell ref="C94:C98"/>
    <mergeCell ref="B99:B103"/>
    <mergeCell ref="C99:C103"/>
    <mergeCell ref="B104:B108"/>
    <mergeCell ref="C104:C108"/>
    <mergeCell ref="B79:B83"/>
    <mergeCell ref="C79:C83"/>
    <mergeCell ref="B84:B88"/>
    <mergeCell ref="C84:C88"/>
    <mergeCell ref="B89:B93"/>
    <mergeCell ref="C89:C93"/>
    <mergeCell ref="B64:B68"/>
    <mergeCell ref="C64:C68"/>
    <mergeCell ref="B69:B73"/>
    <mergeCell ref="C69:C73"/>
    <mergeCell ref="B74:B78"/>
    <mergeCell ref="C74:C78"/>
    <mergeCell ref="B2:N4"/>
    <mergeCell ref="B1:N1"/>
    <mergeCell ref="B19:B23"/>
    <mergeCell ref="C19:C23"/>
    <mergeCell ref="B5:B7"/>
    <mergeCell ref="C5:C7"/>
    <mergeCell ref="D5:G5"/>
    <mergeCell ref="D6:D7"/>
    <mergeCell ref="E6:E7"/>
    <mergeCell ref="F6:F7"/>
    <mergeCell ref="G6:G7"/>
    <mergeCell ref="J6:J7"/>
    <mergeCell ref="B9:B13"/>
    <mergeCell ref="C9:C13"/>
    <mergeCell ref="B14:B18"/>
    <mergeCell ref="C14:C18"/>
    <mergeCell ref="H5:H7"/>
    <mergeCell ref="I5:N5"/>
    <mergeCell ref="I6:I7"/>
    <mergeCell ref="B24:B28"/>
    <mergeCell ref="C24:C28"/>
    <mergeCell ref="B54:B58"/>
    <mergeCell ref="C54:C58"/>
    <mergeCell ref="B59:B63"/>
    <mergeCell ref="C59:C63"/>
    <mergeCell ref="B29:B33"/>
    <mergeCell ref="C29:C33"/>
    <mergeCell ref="B34:B38"/>
    <mergeCell ref="C34:C38"/>
    <mergeCell ref="B39:B43"/>
    <mergeCell ref="C39:C43"/>
    <mergeCell ref="C44:C48"/>
    <mergeCell ref="B44:B48"/>
    <mergeCell ref="C49:C53"/>
    <mergeCell ref="B49:B53"/>
  </mergeCells>
  <pageMargins left="0.23622047244094491" right="0.23622047244094491" top="0.19685039370078741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2019-02-20T04:19:17Z</dcterms:modified>
</cp:coreProperties>
</file>