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50" activeTab="0"/>
  </bookViews>
  <sheets>
    <sheet name="СВОД" sheetId="1" r:id="rId1"/>
    <sheet name="МБ" sheetId="2" r:id="rId2"/>
    <sheet name="КБ" sheetId="3" r:id="rId3"/>
  </sheets>
  <definedNames>
    <definedName name="_xlnm.Print_Titles" localSheetId="0">'СВОД'!$10:$12</definedName>
  </definedNames>
  <calcPr fullCalcOnLoad="1"/>
</workbook>
</file>

<file path=xl/sharedStrings.xml><?xml version="1.0" encoding="utf-8"?>
<sst xmlns="http://schemas.openxmlformats.org/spreadsheetml/2006/main" count="696" uniqueCount="173">
  <si>
    <t>Статус</t>
  </si>
  <si>
    <t>Наименование муниципальной программы, подпрограммы, основные мероприятия</t>
  </si>
  <si>
    <t xml:space="preserve"> </t>
  </si>
  <si>
    <t>ГРБС</t>
  </si>
  <si>
    <t>Всего</t>
  </si>
  <si>
    <t>Программа</t>
  </si>
  <si>
    <t>Подпрограмма 1</t>
  </si>
  <si>
    <t>Подпрограмма 3</t>
  </si>
  <si>
    <t>Основное мероприятие 3.1</t>
  </si>
  <si>
    <t>011</t>
  </si>
  <si>
    <t>Подпрограмма 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</si>
  <si>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</si>
  <si>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</si>
  <si>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</si>
  <si>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</si>
  <si>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</si>
  <si>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</si>
  <si>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>Первый год планового периода 2015</t>
  </si>
  <si>
    <t>Код бюджетной классификации</t>
  </si>
  <si>
    <t>Подпрограмма 2</t>
  </si>
  <si>
    <t>Развитие образования в городском округе "поселок Палана" на 2014-2015 годы</t>
  </si>
  <si>
    <t>001</t>
  </si>
  <si>
    <t>0701</t>
  </si>
  <si>
    <t>Основное мероприятие 2.1.</t>
  </si>
  <si>
    <t xml:space="preserve"> Финансовое обеспечение деятельности (оказание услуг) учреждений дошкольного образования</t>
  </si>
  <si>
    <t>МБ</t>
  </si>
  <si>
    <t>Финансовое обеспечение деятельности (оказание услуг) учреждений дошкольного образования, в рамках выполнения полномочий органов местного самоуправления</t>
  </si>
  <si>
    <t>КБ</t>
  </si>
  <si>
    <t>1116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</si>
  <si>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</si>
  <si>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Развитие дошкольного образования </t>
  </si>
  <si>
    <t>Развитие общего образования</t>
  </si>
  <si>
    <t>Финансовое обеспечение деятельности (оказание услуг) учреждений общего образования, в рамках выполнения полномочий органов местного самоуправления</t>
  </si>
  <si>
    <t>0702</t>
  </si>
  <si>
    <t>Мероприятие 1.2.1</t>
  </si>
  <si>
    <t>Мероприятие 1.2.2</t>
  </si>
  <si>
    <t>Финансовое обеспечение деятельности (оказание услуг) учреждений общего образования</t>
  </si>
  <si>
    <t>Мероприятие 2.1.1</t>
  </si>
  <si>
    <t>Мероприятие 2.2.1</t>
  </si>
  <si>
    <t>Организация отдыха, оздоровления и занятости детей и молодежи городского округа "поселок Палана</t>
  </si>
  <si>
    <t>Финансовое обеспечение организации отдыха, оздоровления и занятости детей и молодежи городского округа "поселок Палана"</t>
  </si>
  <si>
    <t>0707</t>
  </si>
  <si>
    <t>Финансовое обеспечение выполнения мероприятий по патриотическому воспитанию граждан в городском округе "поселок Палана"</t>
  </si>
  <si>
    <t>0709</t>
  </si>
  <si>
    <t>Основное мероприятие 4.1</t>
  </si>
  <si>
    <t>Мероприятие 1.1.1</t>
  </si>
  <si>
    <t>Финансовое обеспечение выполнения переданных  государственных полномочий Камчатского края</t>
  </si>
  <si>
    <t>Основное мероприятие 2.2</t>
  </si>
  <si>
    <t>Финансовое обеспечение  выполнения переданных государственных полномочий Камчатского края</t>
  </si>
  <si>
    <t>Финансовое обеспечение выполнения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</si>
  <si>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 xml:space="preserve"> Финансовое обеспечение выполнения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</si>
  <si>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Финансовое обеспечение выполнения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</si>
  <si>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Мероприятие 2.2.2</t>
  </si>
  <si>
    <t>Мероприятие 2.2.3</t>
  </si>
  <si>
    <t>Основное мероприятие 2.3</t>
  </si>
  <si>
    <t>Другие вопросы в области образования</t>
  </si>
  <si>
    <t>Мероприятие 2.3.1</t>
  </si>
  <si>
    <t>Совершенствование структуры, содержания и технологий образования</t>
  </si>
  <si>
    <t>2.3.1.1</t>
  </si>
  <si>
    <t>Оснащение школы учебным и наглядным оборудованием</t>
  </si>
  <si>
    <t>2.3.1.2</t>
  </si>
  <si>
    <t>2.3.1.3</t>
  </si>
  <si>
    <t>2.3.1.4</t>
  </si>
  <si>
    <t>Поощрение лучших учителей в рамках приоритетного национального проекта</t>
  </si>
  <si>
    <t>Поддерка талантливой молодежи</t>
  </si>
  <si>
    <t>Мероприятие 2.3.2</t>
  </si>
  <si>
    <t>Развитие системы контроля и оценки качества образовательных услуг в сфере образования</t>
  </si>
  <si>
    <t>2.3.2.1</t>
  </si>
  <si>
    <t>2.3.2.2</t>
  </si>
  <si>
    <t>Награждание выпускников - медалистов</t>
  </si>
  <si>
    <t>Организация участия детей и подростков во Всероссийских смотрах, конкурсах, соревнованиях, фестивалях, олимпиадах</t>
  </si>
  <si>
    <t>Осуществление мероприятий, направленных для перехода на ФГОС, совершенствование школьного питания, создание условий для занятий физкультурой и спортом</t>
  </si>
  <si>
    <t>Мероприятие 2.3.3</t>
  </si>
  <si>
    <t>2.3.3.1</t>
  </si>
  <si>
    <t>2.3.3.2</t>
  </si>
  <si>
    <t>Поощрение педагогических работников, использующих здоровьесберегающие технологии</t>
  </si>
  <si>
    <t>Мероприятие 4.1.1</t>
  </si>
  <si>
    <t>Проведение мероприятий (вечера, обзоры, беседы, митинги, концерты) ко Дню Победы.</t>
  </si>
  <si>
    <t>Организация и всесторонняя поддержка деятельности военно - патриотических и детских объединений</t>
  </si>
  <si>
    <t>Торжественное вручение паспортов гражданам РФ</t>
  </si>
  <si>
    <t>Мероприятие 4.1.2</t>
  </si>
  <si>
    <t>Мероприятие 4.1.3</t>
  </si>
  <si>
    <t>Мероприятие 4.1.4</t>
  </si>
  <si>
    <t>Мероприятие 4.1.5</t>
  </si>
  <si>
    <t>Мероприятие 4.1.6</t>
  </si>
  <si>
    <t xml:space="preserve">Открытие детского пришкольного оздоровительного лагеря </t>
  </si>
  <si>
    <t>Медицинское обеспечение и страхование детей на период пребывания в пришкольном оздоровительном лагере</t>
  </si>
  <si>
    <t xml:space="preserve"> Расходы на обеспечение пришкольного детского оздоровительного лагеря</t>
  </si>
  <si>
    <t xml:space="preserve">Организация работы трудовой бригады </t>
  </si>
  <si>
    <t>Мероприятие 3.1.1</t>
  </si>
  <si>
    <t>Мероприятие 3.1.2</t>
  </si>
  <si>
    <t>Мероприятие 3.1.3</t>
  </si>
  <si>
    <t>Мероприятие 3.1.4</t>
  </si>
  <si>
    <t>Мероприятие 3.1.5</t>
  </si>
  <si>
    <t>Обеспечение щкольных пищеблоков современным технологическим оборудованием</t>
  </si>
  <si>
    <t>Проведение санитарно-эпидимиологических экспертиз пришкольного детского оздоровительного лагеря в период летних, осенних каникул</t>
  </si>
  <si>
    <t>Патриотическое воспитание граждан</t>
  </si>
  <si>
    <t>Проведение смотров – конкурсов патриотической песни  и физической подготовке в общеобразовательных учреждениях, посвященных Дню Защитника отечества; Дню Победы в Великой отечественной Войне; юбилейным, историческим датам России, Камчатки</t>
  </si>
  <si>
    <t>Проведение военно-спортивных игр, смотра военного строя и песен среди школьников, организация военно-патриотических сборов старшеклассников</t>
  </si>
  <si>
    <t>Праздник  "День призывника"</t>
  </si>
  <si>
    <t>Ответственный исполнитель</t>
  </si>
  <si>
    <t>МКДОУ городского округа "поселок Палана"</t>
  </si>
  <si>
    <t>МКОУ "Средняя общеобразовательная школа №1 пгт Палана"</t>
  </si>
  <si>
    <t>Стимулирование общеобразовательного учреждения, активно внедряющего иннолвационные образовательные программы</t>
  </si>
  <si>
    <t>Отдел образования, опеки, попечительства</t>
  </si>
  <si>
    <t>Мобилизационный отдел</t>
  </si>
  <si>
    <t>0999</t>
  </si>
  <si>
    <t>Мероприятие 2.3.4</t>
  </si>
  <si>
    <t>Организация праздничных мероприятий и приобретение подарков( День знаний, День учителя, Последний звонок, Новогодний утренник и Выпускной вечер для детей-сирот и детей, оставшихся без попечения родителей)</t>
  </si>
  <si>
    <t>Организация и проведение конкурсов (Самый классный классный, Лучший учитель, Лучший воспитатель, Лучший опекун, Выбор за тобой)</t>
  </si>
  <si>
    <t>Мероприятие 2.3.5</t>
  </si>
  <si>
    <t>Мероприятие 2.3.6</t>
  </si>
  <si>
    <t>Ремонт квартир детей-сирот и детей, оставшихся без попечения родителей</t>
  </si>
  <si>
    <t>Мероприятие 2.3.7</t>
  </si>
  <si>
    <t>Организация проезда детей-сирот и детей, оставшихся без попечения родителей при устройстве в образовательные и лечебные заведения, находящиеся за пределами городского округа "поселок Палана"</t>
  </si>
  <si>
    <t>Мероприятие 2.3.8</t>
  </si>
  <si>
    <t>Организация проезда студентов к месту прохождения практики (в рамках целевой подготовки специалистов)</t>
  </si>
  <si>
    <t>Приобретение технологического оборудования, мебели для муниципальных дошкольных образовательных учреждений</t>
  </si>
  <si>
    <t>4006</t>
  </si>
  <si>
    <t>Мероприятие 1.1.2</t>
  </si>
  <si>
    <t>Мероприятие 2.2.4</t>
  </si>
  <si>
    <t>Финансовое обеспечение модернизации материально-технической и учебной базы</t>
  </si>
  <si>
    <t>Финансовое обеспечение модернизации материально-технической  и учебной базы</t>
  </si>
  <si>
    <t>2.3.1.5</t>
  </si>
  <si>
    <t>Приобретение стационарных металлодетекторов в целях обеспечения безопасности учащихся при проведении единого государственного экзамена</t>
  </si>
  <si>
    <t>Мероприятие 2.1.2</t>
  </si>
  <si>
    <t>Мероприятие 2.3.9</t>
  </si>
  <si>
    <t>Проведение санитарно-эпидемиологических экспертиз пришкольного детского оздоровительного лагеря в период летних, осенних каникул</t>
  </si>
  <si>
    <t xml:space="preserve">Организация проезда и проживания участникам мероприятий " Общероссийская новогодняя елка" и "Губернаторская новогодняя елка" </t>
  </si>
  <si>
    <t>Организация проезда и проживания участникам мероприятий "Общероссийская новогодняя елка" и  "Губернаторская новогодняя елка"</t>
  </si>
  <si>
    <t>Обеспечение школьных пищеблоков современным технологическим оборудованием, посудой, мебелью для обеденных зон школьных столовых</t>
  </si>
  <si>
    <t>Оснащение школы учебным и наглядным оборудованием, посудой, мебелью для обеденных зон школьных столовых</t>
  </si>
  <si>
    <t>Обеспечение школьных пищеблоков современным технологичесим оборудованием, посудой, мебелью для обеденных зон школьных столовых</t>
  </si>
  <si>
    <t>4026 в 2015г.-ст.4023</t>
  </si>
  <si>
    <t>4019 в 2015г.-ст.4017</t>
  </si>
  <si>
    <t>4021 в 2015г.-ст4018</t>
  </si>
  <si>
    <t>4028 в 2015г-ст4025</t>
  </si>
  <si>
    <t>Основные мероприятия и финансовое обеспечение программы "Развитие образования в</t>
  </si>
  <si>
    <t xml:space="preserve">      </t>
  </si>
  <si>
    <t xml:space="preserve">                                       городского округа "поселок Палана"</t>
  </si>
  <si>
    <t xml:space="preserve">                           к постановлению Администрации</t>
  </si>
  <si>
    <t xml:space="preserve">        к постановлению Администрации</t>
  </si>
  <si>
    <t xml:space="preserve">     городского округа "поселок Палана"</t>
  </si>
  <si>
    <t xml:space="preserve">             от ______  №  ______</t>
  </si>
  <si>
    <t>Расходы бюджета  городского округа "поселок Палана" на реализацию программы "Развитие</t>
  </si>
  <si>
    <t>образования в городском округе"поселок Палана" на 2014-2015 годы"</t>
  </si>
  <si>
    <t xml:space="preserve">      городского округа "поселок Палана"</t>
  </si>
  <si>
    <t xml:space="preserve">                от ______ № ______</t>
  </si>
  <si>
    <t>Расходы бюджета городского округа "поселок Палана" на реализацию программы</t>
  </si>
  <si>
    <t>"Развитие образования в городском округе "поселок Палана" на 2014-2015 годы"</t>
  </si>
  <si>
    <t>Приложение №6</t>
  </si>
  <si>
    <t xml:space="preserve">Приложение №7        </t>
  </si>
  <si>
    <t xml:space="preserve">                   Приложение №8</t>
  </si>
  <si>
    <t>городском округе "поселок Палана" на 2016-2017 годы"</t>
  </si>
  <si>
    <t>2.3.3.3</t>
  </si>
  <si>
    <t>Приобретение спортивного оборудования и инвентаря, создание спортивных площадок</t>
  </si>
  <si>
    <r>
      <t xml:space="preserve">МКОУ "Средняя общеобразовательная школа №1 </t>
    </r>
    <r>
      <rPr>
        <sz val="10"/>
        <rFont val="Arial Cyr"/>
        <family val="0"/>
      </rPr>
      <t>пгт Палана"</t>
    </r>
  </si>
  <si>
    <t>Оплата услуг по сбору, обобщению и анализу информации для проведения независимой оценки качества образовательной деятельности организаций, осуществляющих образовательную деятельность</t>
  </si>
  <si>
    <t>2.3.2.3</t>
  </si>
  <si>
    <t>Организация проезда детей к месту учебы в специальные коррекционные образовательные учреждения и санаторные школы</t>
  </si>
  <si>
    <t>Обеспечение участия школьных команд в проведении краевого финала военно-спортивной игры "Победа"</t>
  </si>
  <si>
    <t>Мероприятие 1.2.3</t>
  </si>
  <si>
    <t>Приведение муниципальных дошкольных образовательных учреждений в соответствии с требованиями СанПин, капитальный ремонт, развитие альтернативных форм дошкольного образования (30% софинансирования из МБ)</t>
  </si>
  <si>
    <t>Поддержка талантливой молодежи</t>
  </si>
  <si>
    <t>Создание условий  для перехода муниципальных общеобразовательных учреждений на федеральные государственные стандарты ( ФГОС)</t>
  </si>
  <si>
    <t>Приобретение автобусов для перевозки обучающихся в общеобразовательных учреждениях в соответствии с требованиями</t>
  </si>
  <si>
    <t>4023</t>
  </si>
  <si>
    <t>4017</t>
  </si>
  <si>
    <t>4022 в 2015г-ст.4025</t>
  </si>
  <si>
    <t>4025</t>
  </si>
  <si>
    <t>Отдел образования. опеки, попечительства</t>
  </si>
  <si>
    <t>Развитие образования в городском округе "поселок Палана" на 2016-2017 годы</t>
  </si>
  <si>
    <t xml:space="preserve">            от  10.11.2015 № 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</si>
</sst>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shrinkToFit="1"/>
    </xf>
    <xf numFmtId="49" fontId="1" fillId="0" borderId="28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vertical="top"/>
    </xf>
    <xf numFmtId="169" fontId="3" fillId="0" borderId="17" xfId="0" applyNumberFormat="1" applyFont="1" applyBorder="1" applyAlignment="1">
      <alignment vertical="top"/>
    </xf>
    <xf numFmtId="169" fontId="1" fillId="0" borderId="24" xfId="0" applyNumberFormat="1" applyFont="1" applyBorder="1" applyAlignment="1">
      <alignment vertical="top"/>
    </xf>
    <xf numFmtId="169" fontId="1" fillId="0" borderId="32" xfId="0" applyNumberFormat="1" applyFont="1" applyBorder="1" applyAlignment="1">
      <alignment vertical="top"/>
    </xf>
    <xf numFmtId="169" fontId="3" fillId="0" borderId="30" xfId="0" applyNumberFormat="1" applyFont="1" applyBorder="1" applyAlignment="1">
      <alignment vertical="top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9" fontId="1" fillId="0" borderId="36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9" fontId="1" fillId="0" borderId="11" xfId="0" applyNumberFormat="1" applyFont="1" applyBorder="1" applyAlignment="1">
      <alignment vertical="top"/>
    </xf>
    <xf numFmtId="49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vertical="top"/>
    </xf>
    <xf numFmtId="169" fontId="1" fillId="0" borderId="12" xfId="0" applyNumberFormat="1" applyFont="1" applyBorder="1" applyAlignment="1">
      <alignment vertical="top"/>
    </xf>
    <xf numFmtId="0" fontId="3" fillId="0" borderId="38" xfId="0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169" fontId="3" fillId="0" borderId="39" xfId="0" applyNumberFormat="1" applyFont="1" applyBorder="1" applyAlignment="1">
      <alignment vertical="top"/>
    </xf>
    <xf numFmtId="169" fontId="3" fillId="0" borderId="42" xfId="0" applyNumberFormat="1" applyFont="1" applyBorder="1" applyAlignment="1">
      <alignment vertical="top"/>
    </xf>
    <xf numFmtId="0" fontId="3" fillId="0" borderId="43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justify" vertical="top" wrapText="1"/>
    </xf>
    <xf numFmtId="0" fontId="1" fillId="0" borderId="35" xfId="0" applyFont="1" applyBorder="1" applyAlignment="1">
      <alignment vertical="top" wrapText="1"/>
    </xf>
    <xf numFmtId="169" fontId="1" fillId="0" borderId="45" xfId="0" applyNumberFormat="1" applyFont="1" applyBorder="1" applyAlignment="1">
      <alignment vertical="top"/>
    </xf>
    <xf numFmtId="0" fontId="3" fillId="0" borderId="46" xfId="0" applyFont="1" applyBorder="1" applyAlignment="1">
      <alignment horizontal="center" vertical="top" wrapText="1"/>
    </xf>
    <xf numFmtId="169" fontId="1" fillId="0" borderId="47" xfId="0" applyNumberFormat="1" applyFont="1" applyBorder="1" applyAlignment="1">
      <alignment vertical="top"/>
    </xf>
    <xf numFmtId="169" fontId="3" fillId="0" borderId="24" xfId="0" applyNumberFormat="1" applyFont="1" applyBorder="1" applyAlignment="1">
      <alignment vertical="top"/>
    </xf>
    <xf numFmtId="49" fontId="1" fillId="0" borderId="21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49" fontId="1" fillId="0" borderId="47" xfId="0" applyNumberFormat="1" applyFont="1" applyBorder="1" applyAlignment="1">
      <alignment vertical="top"/>
    </xf>
    <xf numFmtId="49" fontId="1" fillId="0" borderId="48" xfId="0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17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0" fontId="1" fillId="0" borderId="35" xfId="0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169" fontId="3" fillId="0" borderId="38" xfId="0" applyNumberFormat="1" applyFont="1" applyBorder="1" applyAlignment="1">
      <alignment vertical="top"/>
    </xf>
    <xf numFmtId="49" fontId="1" fillId="0" borderId="31" xfId="0" applyNumberFormat="1" applyFont="1" applyBorder="1" applyAlignment="1">
      <alignment horizontal="center" vertical="top"/>
    </xf>
    <xf numFmtId="169" fontId="3" fillId="0" borderId="46" xfId="0" applyNumberFormat="1" applyFont="1" applyBorder="1" applyAlignment="1">
      <alignment vertical="top"/>
    </xf>
    <xf numFmtId="0" fontId="1" fillId="0" borderId="36" xfId="0" applyFont="1" applyBorder="1" applyAlignment="1">
      <alignment horizontal="center" vertical="top"/>
    </xf>
    <xf numFmtId="169" fontId="1" fillId="0" borderId="22" xfId="0" applyNumberFormat="1" applyFont="1" applyBorder="1" applyAlignment="1">
      <alignment vertical="top"/>
    </xf>
    <xf numFmtId="169" fontId="1" fillId="0" borderId="32" xfId="0" applyNumberFormat="1" applyFont="1" applyFill="1" applyBorder="1" applyAlignment="1">
      <alignment vertical="top"/>
    </xf>
    <xf numFmtId="169" fontId="1" fillId="0" borderId="20" xfId="0" applyNumberFormat="1" applyFont="1" applyBorder="1" applyAlignment="1">
      <alignment vertical="top"/>
    </xf>
    <xf numFmtId="49" fontId="1" fillId="0" borderId="26" xfId="0" applyNumberFormat="1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49" fontId="1" fillId="0" borderId="50" xfId="0" applyNumberFormat="1" applyFon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2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29" xfId="0" applyFont="1" applyBorder="1" applyAlignment="1">
      <alignment horizontal="center" vertical="top"/>
    </xf>
    <xf numFmtId="169" fontId="3" fillId="0" borderId="51" xfId="0" applyNumberFormat="1" applyFont="1" applyBorder="1" applyAlignment="1">
      <alignment vertical="top"/>
    </xf>
    <xf numFmtId="169" fontId="1" fillId="0" borderId="18" xfId="0" applyNumberFormat="1" applyFont="1" applyFill="1" applyBorder="1" applyAlignment="1">
      <alignment vertical="top"/>
    </xf>
    <xf numFmtId="0" fontId="8" fillId="0" borderId="22" xfId="0" applyFont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169" fontId="8" fillId="0" borderId="17" xfId="0" applyNumberFormat="1" applyFont="1" applyBorder="1" applyAlignment="1">
      <alignment vertical="top"/>
    </xf>
    <xf numFmtId="169" fontId="8" fillId="0" borderId="36" xfId="0" applyNumberFormat="1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2" xfId="0" applyFont="1" applyBorder="1" applyAlignment="1">
      <alignment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52" xfId="0" applyNumberFormat="1" applyFont="1" applyFill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0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169" fontId="3" fillId="0" borderId="13" xfId="0" applyNumberFormat="1" applyFont="1" applyBorder="1" applyAlignment="1">
      <alignment vertical="top"/>
    </xf>
    <xf numFmtId="169" fontId="3" fillId="0" borderId="22" xfId="0" applyNumberFormat="1" applyFont="1" applyBorder="1" applyAlignment="1">
      <alignment vertical="top"/>
    </xf>
    <xf numFmtId="169" fontId="3" fillId="0" borderId="21" xfId="0" applyNumberFormat="1" applyFont="1" applyBorder="1" applyAlignment="1">
      <alignment vertical="top"/>
    </xf>
    <xf numFmtId="169" fontId="3" fillId="0" borderId="29" xfId="0" applyNumberFormat="1" applyFont="1" applyBorder="1" applyAlignment="1">
      <alignment vertical="top"/>
    </xf>
    <xf numFmtId="169" fontId="1" fillId="0" borderId="19" xfId="0" applyNumberFormat="1" applyFont="1" applyBorder="1" applyAlignment="1">
      <alignment vertical="top"/>
    </xf>
    <xf numFmtId="0" fontId="1" fillId="0" borderId="61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0" fontId="8" fillId="0" borderId="35" xfId="0" applyNumberFormat="1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center" wrapText="1"/>
    </xf>
    <xf numFmtId="169" fontId="1" fillId="0" borderId="53" xfId="0" applyNumberFormat="1" applyFont="1" applyFill="1" applyBorder="1" applyAlignment="1">
      <alignment vertical="top"/>
    </xf>
    <xf numFmtId="169" fontId="1" fillId="0" borderId="55" xfId="0" applyNumberFormat="1" applyFont="1" applyFill="1" applyBorder="1" applyAlignment="1">
      <alignment vertical="top"/>
    </xf>
    <xf numFmtId="0" fontId="3" fillId="0" borderId="38" xfId="0" applyFont="1" applyBorder="1" applyAlignment="1">
      <alignment horizontal="center" vertical="center" wrapText="1"/>
    </xf>
    <xf numFmtId="169" fontId="1" fillId="0" borderId="19" xfId="0" applyNumberFormat="1" applyFont="1" applyFill="1" applyBorder="1" applyAlignment="1">
      <alignment vertical="top"/>
    </xf>
    <xf numFmtId="169" fontId="1" fillId="0" borderId="22" xfId="0" applyNumberFormat="1" applyFont="1" applyFill="1" applyBorder="1" applyAlignment="1">
      <alignment vertical="top"/>
    </xf>
    <xf numFmtId="169" fontId="1" fillId="0" borderId="21" xfId="0" applyNumberFormat="1" applyFont="1" applyFill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169" fontId="1" fillId="0" borderId="23" xfId="0" applyNumberFormat="1" applyFont="1" applyBorder="1" applyAlignment="1">
      <alignment vertical="top"/>
    </xf>
    <xf numFmtId="169" fontId="8" fillId="0" borderId="22" xfId="0" applyNumberFormat="1" applyFont="1" applyBorder="1" applyAlignment="1">
      <alignment vertical="top"/>
    </xf>
    <xf numFmtId="169" fontId="1" fillId="0" borderId="34" xfId="0" applyNumberFormat="1" applyFont="1" applyBorder="1" applyAlignment="1">
      <alignment vertical="top"/>
    </xf>
    <xf numFmtId="169" fontId="1" fillId="0" borderId="35" xfId="0" applyNumberFormat="1" applyFont="1" applyBorder="1" applyAlignment="1">
      <alignment vertical="top"/>
    </xf>
    <xf numFmtId="0" fontId="8" fillId="0" borderId="18" xfId="0" applyFont="1" applyBorder="1" applyAlignment="1">
      <alignment horizontal="center" vertical="top" wrapText="1"/>
    </xf>
    <xf numFmtId="0" fontId="8" fillId="0" borderId="57" xfId="0" applyNumberFormat="1" applyFont="1" applyFill="1" applyBorder="1" applyAlignment="1">
      <alignment horizontal="center" vertical="top" wrapText="1"/>
    </xf>
    <xf numFmtId="169" fontId="1" fillId="0" borderId="64" xfId="0" applyNumberFormat="1" applyFont="1" applyFill="1" applyBorder="1" applyAlignment="1">
      <alignment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3" fillId="0" borderId="56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169" fontId="1" fillId="0" borderId="0" xfId="0" applyNumberFormat="1" applyFont="1" applyBorder="1" applyAlignment="1">
      <alignment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top"/>
    </xf>
    <xf numFmtId="49" fontId="1" fillId="0" borderId="65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66" xfId="0" applyNumberFormat="1" applyFont="1" applyFill="1" applyBorder="1" applyAlignment="1">
      <alignment horizontal="center" vertical="top" wrapText="1"/>
    </xf>
    <xf numFmtId="49" fontId="1" fillId="0" borderId="66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3" fillId="0" borderId="6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169" fontId="1" fillId="0" borderId="29" xfId="0" applyNumberFormat="1" applyFont="1" applyFill="1" applyBorder="1" applyAlignment="1">
      <alignment vertical="top"/>
    </xf>
    <xf numFmtId="169" fontId="1" fillId="0" borderId="22" xfId="0" applyNumberFormat="1" applyFont="1" applyBorder="1" applyAlignment="1">
      <alignment horizontal="center" vertical="top"/>
    </xf>
    <xf numFmtId="169" fontId="1" fillId="0" borderId="2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horizontal="center" vertical="top" wrapText="1"/>
    </xf>
    <xf numFmtId="0" fontId="10" fillId="0" borderId="35" xfId="0" applyNumberFormat="1" applyFont="1" applyFill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169" fontId="10" fillId="0" borderId="12" xfId="0" applyNumberFormat="1" applyFont="1" applyBorder="1" applyAlignment="1">
      <alignment vertical="top"/>
    </xf>
    <xf numFmtId="169" fontId="10" fillId="0" borderId="11" xfId="0" applyNumberFormat="1" applyFont="1" applyBorder="1" applyAlignment="1">
      <alignment vertical="top"/>
    </xf>
    <xf numFmtId="169" fontId="8" fillId="0" borderId="22" xfId="0" applyNumberFormat="1" applyFont="1" applyFill="1" applyBorder="1" applyAlignment="1">
      <alignment vertical="top"/>
    </xf>
    <xf numFmtId="169" fontId="11" fillId="0" borderId="29" xfId="0" applyNumberFormat="1" applyFont="1" applyBorder="1" applyAlignment="1">
      <alignment vertical="top"/>
    </xf>
    <xf numFmtId="169" fontId="11" fillId="0" borderId="38" xfId="0" applyNumberFormat="1" applyFont="1" applyBorder="1" applyAlignment="1">
      <alignment vertical="top"/>
    </xf>
    <xf numFmtId="169" fontId="8" fillId="0" borderId="19" xfId="0" applyNumberFormat="1" applyFont="1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9" fontId="8" fillId="0" borderId="21" xfId="0" applyNumberFormat="1" applyFont="1" applyBorder="1" applyAlignment="1">
      <alignment vertical="top"/>
    </xf>
    <xf numFmtId="49" fontId="1" fillId="0" borderId="48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169" fontId="8" fillId="0" borderId="48" xfId="0" applyNumberFormat="1" applyFont="1" applyBorder="1" applyAlignment="1">
      <alignment vertical="top"/>
    </xf>
    <xf numFmtId="169" fontId="1" fillId="0" borderId="50" xfId="0" applyNumberFormat="1" applyFont="1" applyBorder="1" applyAlignment="1">
      <alignment vertical="top"/>
    </xf>
    <xf numFmtId="49" fontId="1" fillId="0" borderId="68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vertical="top"/>
    </xf>
    <xf numFmtId="0" fontId="10" fillId="0" borderId="22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top"/>
    </xf>
    <xf numFmtId="0" fontId="10" fillId="0" borderId="22" xfId="0" applyFont="1" applyBorder="1" applyAlignment="1">
      <alignment vertical="top"/>
    </xf>
    <xf numFmtId="0" fontId="10" fillId="0" borderId="22" xfId="0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vertical="top"/>
    </xf>
    <xf numFmtId="0" fontId="10" fillId="0" borderId="44" xfId="0" applyFont="1" applyBorder="1" applyAlignment="1">
      <alignment vertical="top"/>
    </xf>
    <xf numFmtId="169" fontId="1" fillId="0" borderId="23" xfId="0" applyNumberFormat="1" applyFont="1" applyFill="1" applyBorder="1" applyAlignment="1">
      <alignment vertical="top"/>
    </xf>
    <xf numFmtId="169" fontId="8" fillId="0" borderId="23" xfId="0" applyNumberFormat="1" applyFont="1" applyFill="1" applyBorder="1" applyAlignment="1">
      <alignment vertical="top"/>
    </xf>
    <xf numFmtId="49" fontId="1" fillId="0" borderId="64" xfId="0" applyNumberFormat="1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/>
    </xf>
    <xf numFmtId="169" fontId="8" fillId="0" borderId="21" xfId="0" applyNumberFormat="1" applyFont="1" applyFill="1" applyBorder="1" applyAlignment="1">
      <alignment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/>
    </xf>
    <xf numFmtId="169" fontId="1" fillId="0" borderId="38" xfId="0" applyNumberFormat="1" applyFont="1" applyFill="1" applyBorder="1" applyAlignment="1">
      <alignment vertical="top"/>
    </xf>
    <xf numFmtId="169" fontId="8" fillId="0" borderId="38" xfId="0" applyNumberFormat="1" applyFont="1" applyFill="1" applyBorder="1" applyAlignment="1">
      <alignment vertical="top"/>
    </xf>
    <xf numFmtId="169" fontId="1" fillId="0" borderId="18" xfId="0" applyNumberFormat="1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169" fontId="8" fillId="0" borderId="26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169" fontId="8" fillId="0" borderId="18" xfId="0" applyNumberFormat="1" applyFont="1" applyBorder="1" applyAlignment="1">
      <alignment vertical="top"/>
    </xf>
    <xf numFmtId="49" fontId="10" fillId="0" borderId="19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2" fillId="0" borderId="22" xfId="0" applyNumberFormat="1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justify" wrapText="1"/>
    </xf>
    <xf numFmtId="0" fontId="3" fillId="0" borderId="50" xfId="0" applyFont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justify" wrapText="1"/>
    </xf>
    <xf numFmtId="0" fontId="3" fillId="0" borderId="36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2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75" xfId="0" applyNumberFormat="1" applyFont="1" applyFill="1" applyBorder="1" applyAlignment="1">
      <alignment horizontal="center" vertical="top" wrapText="1"/>
    </xf>
    <xf numFmtId="0" fontId="8" fillId="0" borderId="76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8" fillId="0" borderId="29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shrinkToFit="1"/>
    </xf>
    <xf numFmtId="0" fontId="0" fillId="0" borderId="20" xfId="0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69" fontId="1" fillId="0" borderId="18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0" xfId="0" applyAlignment="1">
      <alignment/>
    </xf>
    <xf numFmtId="0" fontId="3" fillId="0" borderId="71" xfId="0" applyFont="1" applyBorder="1" applyAlignment="1">
      <alignment horizontal="center" vertical="justify" wrapText="1"/>
    </xf>
    <xf numFmtId="0" fontId="3" fillId="0" borderId="70" xfId="0" applyFont="1" applyBorder="1" applyAlignment="1">
      <alignment horizontal="center" vertical="justify" wrapText="1"/>
    </xf>
    <xf numFmtId="0" fontId="3" fillId="0" borderId="27" xfId="0" applyFont="1" applyBorder="1" applyAlignment="1">
      <alignment horizontal="center" vertical="justify" wrapText="1"/>
    </xf>
    <xf numFmtId="0" fontId="3" fillId="0" borderId="77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 shrinkToFit="1"/>
    </xf>
    <xf numFmtId="0" fontId="3" fillId="0" borderId="29" xfId="0" applyFont="1" applyBorder="1" applyAlignment="1">
      <alignment horizontal="center" vertical="top" wrapText="1" shrinkToFit="1"/>
    </xf>
    <xf numFmtId="49" fontId="3" fillId="0" borderId="71" xfId="0" applyNumberFormat="1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5.625" style="3" customWidth="1"/>
    <col min="4" max="4" width="7.00390625" style="2" customWidth="1"/>
    <col min="5" max="5" width="7.875" style="2" customWidth="1"/>
    <col min="6" max="6" width="16.00390625" style="2" customWidth="1"/>
    <col min="8" max="8" width="10.75390625" style="0" customWidth="1"/>
    <col min="9" max="9" width="10.875" style="0" customWidth="1"/>
    <col min="10" max="10" width="12.125" style="0" bestFit="1" customWidth="1"/>
  </cols>
  <sheetData>
    <row r="2" spans="1:9" ht="12.75">
      <c r="A2" s="2"/>
      <c r="B2" s="2"/>
      <c r="C2" s="201"/>
      <c r="G2" s="2"/>
      <c r="H2" s="2" t="s">
        <v>150</v>
      </c>
      <c r="I2" s="2"/>
    </row>
    <row r="3" spans="1:9" ht="12.75">
      <c r="A3" s="2"/>
      <c r="B3" s="2"/>
      <c r="C3" s="201"/>
      <c r="F3" s="2" t="s">
        <v>140</v>
      </c>
      <c r="G3" s="2"/>
      <c r="H3" s="2"/>
      <c r="I3" s="2"/>
    </row>
    <row r="4" spans="1:9" ht="12.75">
      <c r="A4" s="2"/>
      <c r="B4" s="2"/>
      <c r="C4" s="201"/>
      <c r="D4" s="2" t="s">
        <v>138</v>
      </c>
      <c r="E4" s="2" t="s">
        <v>139</v>
      </c>
      <c r="G4" s="2"/>
      <c r="H4" s="2"/>
      <c r="I4" s="2"/>
    </row>
    <row r="5" spans="1:9" ht="12.75">
      <c r="A5" s="2"/>
      <c r="B5" s="2"/>
      <c r="C5" s="201"/>
      <c r="G5" s="2" t="s">
        <v>172</v>
      </c>
      <c r="H5" s="2"/>
      <c r="I5" s="2"/>
    </row>
    <row r="6" spans="1:9" ht="12.75">
      <c r="A6" s="2"/>
      <c r="B6" s="2"/>
      <c r="C6" s="201"/>
      <c r="E6" s="250"/>
      <c r="F6" s="250"/>
      <c r="G6" s="250"/>
      <c r="H6" s="2"/>
      <c r="I6" s="2"/>
    </row>
    <row r="7" spans="1:9" ht="12.75">
      <c r="A7" s="2"/>
      <c r="B7" s="248" t="s">
        <v>137</v>
      </c>
      <c r="C7" s="249"/>
      <c r="D7" s="249"/>
      <c r="E7" s="249"/>
      <c r="F7" s="249"/>
      <c r="G7" s="249"/>
      <c r="H7" s="2"/>
      <c r="I7" s="2"/>
    </row>
    <row r="8" spans="1:9" ht="12.75">
      <c r="A8" s="2"/>
      <c r="B8" s="248" t="s">
        <v>153</v>
      </c>
      <c r="C8" s="249"/>
      <c r="D8" s="249"/>
      <c r="E8" s="249"/>
      <c r="F8" s="249"/>
      <c r="G8" s="249"/>
      <c r="H8" s="2"/>
      <c r="I8" s="2"/>
    </row>
    <row r="9" spans="1:9" ht="13.5" thickBot="1">
      <c r="A9" s="2"/>
      <c r="B9" s="202"/>
      <c r="C9" s="203"/>
      <c r="D9" s="203"/>
      <c r="E9" s="203"/>
      <c r="F9" s="203"/>
      <c r="G9" s="203"/>
      <c r="H9" s="2"/>
      <c r="I9" s="2"/>
    </row>
    <row r="10" spans="1:9" ht="12.75">
      <c r="A10" s="286" t="s">
        <v>0</v>
      </c>
      <c r="B10" s="286" t="s">
        <v>1</v>
      </c>
      <c r="C10" s="289" t="s">
        <v>100</v>
      </c>
      <c r="D10" s="268" t="s">
        <v>18</v>
      </c>
      <c r="E10" s="269"/>
      <c r="F10" s="269"/>
      <c r="G10" s="292" t="s">
        <v>13</v>
      </c>
      <c r="H10" s="282" t="s">
        <v>14</v>
      </c>
      <c r="I10" s="283"/>
    </row>
    <row r="11" spans="1:9" ht="13.5" thickBot="1">
      <c r="A11" s="287"/>
      <c r="B11" s="287"/>
      <c r="C11" s="290"/>
      <c r="D11" s="270"/>
      <c r="E11" s="271"/>
      <c r="F11" s="271"/>
      <c r="G11" s="293"/>
      <c r="H11" s="284"/>
      <c r="I11" s="285"/>
    </row>
    <row r="12" spans="1:9" ht="39" thickBot="1">
      <c r="A12" s="288"/>
      <c r="B12" s="288"/>
      <c r="C12" s="291"/>
      <c r="D12" s="7" t="s">
        <v>3</v>
      </c>
      <c r="E12" s="4" t="s">
        <v>11</v>
      </c>
      <c r="F12" s="5" t="s">
        <v>12</v>
      </c>
      <c r="G12" s="294"/>
      <c r="H12" s="153">
        <v>2016</v>
      </c>
      <c r="I12" s="150">
        <v>2017</v>
      </c>
    </row>
    <row r="13" spans="1:9" ht="12.75">
      <c r="A13" s="295" t="s">
        <v>5</v>
      </c>
      <c r="B13" s="263" t="s">
        <v>171</v>
      </c>
      <c r="C13" s="10" t="s">
        <v>4</v>
      </c>
      <c r="D13" s="11"/>
      <c r="E13" s="12"/>
      <c r="F13" s="12"/>
      <c r="G13" s="125"/>
      <c r="H13" s="138">
        <v>225454.584</v>
      </c>
      <c r="I13" s="138">
        <v>222865.584</v>
      </c>
    </row>
    <row r="14" spans="1:9" ht="51">
      <c r="A14" s="290"/>
      <c r="B14" s="276"/>
      <c r="C14" s="13" t="s">
        <v>101</v>
      </c>
      <c r="D14" s="14" t="s">
        <v>21</v>
      </c>
      <c r="E14" s="15"/>
      <c r="F14" s="15"/>
      <c r="G14" s="126"/>
      <c r="H14" s="139">
        <v>96407.723</v>
      </c>
      <c r="I14" s="139">
        <v>94407.723</v>
      </c>
    </row>
    <row r="15" spans="1:10" ht="51">
      <c r="A15" s="290"/>
      <c r="B15" s="290"/>
      <c r="C15" s="13" t="s">
        <v>102</v>
      </c>
      <c r="D15" s="14" t="s">
        <v>21</v>
      </c>
      <c r="E15" s="15"/>
      <c r="F15" s="15"/>
      <c r="G15" s="126"/>
      <c r="H15" s="139">
        <v>128457.861</v>
      </c>
      <c r="I15" s="139">
        <v>127809.861</v>
      </c>
      <c r="J15" s="79"/>
    </row>
    <row r="16" spans="1:10" ht="51.75" thickBot="1">
      <c r="A16" s="290"/>
      <c r="B16" s="290"/>
      <c r="C16" s="31" t="s">
        <v>104</v>
      </c>
      <c r="D16" s="14" t="s">
        <v>9</v>
      </c>
      <c r="E16" s="15"/>
      <c r="F16" s="15"/>
      <c r="G16" s="126"/>
      <c r="H16" s="139">
        <v>569</v>
      </c>
      <c r="I16" s="139">
        <v>628</v>
      </c>
      <c r="J16" s="79"/>
    </row>
    <row r="17" spans="1:9" ht="26.25" thickBot="1">
      <c r="A17" s="291"/>
      <c r="B17" s="291"/>
      <c r="C17" s="75" t="s">
        <v>105</v>
      </c>
      <c r="D17" s="16" t="s">
        <v>9</v>
      </c>
      <c r="E17" s="17"/>
      <c r="F17" s="17"/>
      <c r="G17" s="127"/>
      <c r="H17" s="140">
        <v>20</v>
      </c>
      <c r="I17" s="140">
        <v>20</v>
      </c>
    </row>
    <row r="18" spans="1:9" ht="13.5" thickBot="1">
      <c r="A18" s="295" t="s">
        <v>6</v>
      </c>
      <c r="B18" s="263" t="s">
        <v>30</v>
      </c>
      <c r="C18" s="70" t="s">
        <v>4</v>
      </c>
      <c r="D18" s="64"/>
      <c r="E18" s="65"/>
      <c r="F18" s="65"/>
      <c r="G18" s="66"/>
      <c r="H18" s="91">
        <f>SUM(H19)</f>
        <v>96407.723</v>
      </c>
      <c r="I18" s="91">
        <f>SUM(I19)</f>
        <v>94407.7229</v>
      </c>
    </row>
    <row r="19" spans="1:9" ht="51.75" thickBot="1">
      <c r="A19" s="291"/>
      <c r="B19" s="277"/>
      <c r="C19" s="31" t="s">
        <v>101</v>
      </c>
      <c r="D19" s="64" t="s">
        <v>21</v>
      </c>
      <c r="E19" s="65" t="s">
        <v>22</v>
      </c>
      <c r="F19" s="65"/>
      <c r="G19" s="66"/>
      <c r="H19" s="141">
        <f>SUM(H20+H22)</f>
        <v>96407.723</v>
      </c>
      <c r="I19" s="141">
        <f>SUM(I20+I22)</f>
        <v>94407.7229</v>
      </c>
    </row>
    <row r="20" spans="1:11" ht="51">
      <c r="A20" s="28" t="s">
        <v>15</v>
      </c>
      <c r="B20" s="120" t="s">
        <v>24</v>
      </c>
      <c r="C20" s="272" t="s">
        <v>101</v>
      </c>
      <c r="D20" s="122" t="s">
        <v>21</v>
      </c>
      <c r="E20" s="44" t="s">
        <v>22</v>
      </c>
      <c r="F20" s="44"/>
      <c r="G20" s="71"/>
      <c r="H20" s="154">
        <v>62463.523</v>
      </c>
      <c r="I20" s="154">
        <v>60463.5229</v>
      </c>
      <c r="J20" s="1"/>
      <c r="K20" t="s">
        <v>2</v>
      </c>
    </row>
    <row r="21" spans="1:10" ht="42" customHeight="1">
      <c r="A21" s="45" t="s">
        <v>45</v>
      </c>
      <c r="B21" s="118" t="s">
        <v>26</v>
      </c>
      <c r="C21" s="273"/>
      <c r="D21" s="122" t="s">
        <v>21</v>
      </c>
      <c r="E21" s="20" t="s">
        <v>22</v>
      </c>
      <c r="F21" s="20" t="s">
        <v>28</v>
      </c>
      <c r="G21" s="71" t="s">
        <v>25</v>
      </c>
      <c r="H21" s="155">
        <v>62463.523</v>
      </c>
      <c r="I21" s="155">
        <v>60463.5229</v>
      </c>
      <c r="J21" s="1"/>
    </row>
    <row r="22" spans="1:10" ht="51">
      <c r="A22" s="28" t="s">
        <v>16</v>
      </c>
      <c r="B22" s="121" t="s">
        <v>46</v>
      </c>
      <c r="C22" s="273"/>
      <c r="D22" s="122" t="s">
        <v>21</v>
      </c>
      <c r="E22" s="20" t="s">
        <v>22</v>
      </c>
      <c r="F22" s="20"/>
      <c r="G22" s="71"/>
      <c r="H22" s="155">
        <v>33944.2</v>
      </c>
      <c r="I22" s="155">
        <v>33944.2</v>
      </c>
      <c r="J22" s="1"/>
    </row>
    <row r="23" spans="1:10" ht="127.5" customHeight="1">
      <c r="A23" s="22" t="s">
        <v>34</v>
      </c>
      <c r="B23" s="121" t="s">
        <v>29</v>
      </c>
      <c r="C23" s="273"/>
      <c r="D23" s="123" t="s">
        <v>21</v>
      </c>
      <c r="E23" s="98" t="s">
        <v>22</v>
      </c>
      <c r="F23" s="98" t="s">
        <v>166</v>
      </c>
      <c r="G23" s="99" t="s">
        <v>27</v>
      </c>
      <c r="H23" s="156">
        <v>33944.2</v>
      </c>
      <c r="I23" s="156">
        <v>33944.2</v>
      </c>
      <c r="J23" s="1"/>
    </row>
    <row r="24" spans="1:10" ht="69" customHeight="1">
      <c r="A24" s="298" t="s">
        <v>35</v>
      </c>
      <c r="B24" s="300" t="s">
        <v>117</v>
      </c>
      <c r="C24" s="255"/>
      <c r="D24" s="124" t="s">
        <v>21</v>
      </c>
      <c r="E24" s="20" t="s">
        <v>22</v>
      </c>
      <c r="F24" s="20" t="s">
        <v>118</v>
      </c>
      <c r="G24" s="128" t="s">
        <v>27</v>
      </c>
      <c r="H24" s="155">
        <v>0</v>
      </c>
      <c r="I24" s="197">
        <v>0</v>
      </c>
      <c r="J24" s="1"/>
    </row>
    <row r="25" spans="1:10" ht="58.5" customHeight="1" thickBot="1">
      <c r="A25" s="299"/>
      <c r="B25" s="301"/>
      <c r="C25" s="274"/>
      <c r="D25" s="227" t="s">
        <v>21</v>
      </c>
      <c r="E25" s="98" t="s">
        <v>22</v>
      </c>
      <c r="F25" s="98" t="s">
        <v>106</v>
      </c>
      <c r="G25" s="228" t="s">
        <v>25</v>
      </c>
      <c r="H25" s="156">
        <v>0</v>
      </c>
      <c r="I25" s="229">
        <v>0</v>
      </c>
      <c r="J25" s="1"/>
    </row>
    <row r="26" spans="1:10" ht="58.5" customHeight="1" thickBot="1">
      <c r="A26" s="304" t="s">
        <v>161</v>
      </c>
      <c r="B26" s="305" t="s">
        <v>162</v>
      </c>
      <c r="C26" s="275"/>
      <c r="D26" s="230" t="s">
        <v>21</v>
      </c>
      <c r="E26" s="231" t="s">
        <v>22</v>
      </c>
      <c r="F26" s="231" t="s">
        <v>118</v>
      </c>
      <c r="G26" s="232" t="s">
        <v>27</v>
      </c>
      <c r="H26" s="233">
        <v>0</v>
      </c>
      <c r="I26" s="234">
        <v>0</v>
      </c>
      <c r="J26" s="1"/>
    </row>
    <row r="27" spans="1:10" ht="58.5" customHeight="1" thickBot="1">
      <c r="A27" s="299"/>
      <c r="B27" s="306"/>
      <c r="C27" s="274"/>
      <c r="D27" s="123" t="s">
        <v>21</v>
      </c>
      <c r="E27" s="105" t="s">
        <v>22</v>
      </c>
      <c r="F27" s="105" t="s">
        <v>106</v>
      </c>
      <c r="G27" s="99" t="s">
        <v>25</v>
      </c>
      <c r="H27" s="225">
        <v>0</v>
      </c>
      <c r="I27" s="226">
        <v>0</v>
      </c>
      <c r="J27" s="1"/>
    </row>
    <row r="28" spans="1:9" ht="13.5" thickBot="1">
      <c r="A28" s="263" t="s">
        <v>19</v>
      </c>
      <c r="B28" s="263" t="s">
        <v>31</v>
      </c>
      <c r="C28" s="107" t="s">
        <v>4</v>
      </c>
      <c r="D28" s="35"/>
      <c r="E28" s="36"/>
      <c r="F28" s="36"/>
      <c r="G28" s="69"/>
      <c r="H28" s="198">
        <f>SUM(H29:H30)</f>
        <v>128001.861</v>
      </c>
      <c r="I28" s="198">
        <f>SUM(I29:I30)</f>
        <v>127412.861</v>
      </c>
    </row>
    <row r="29" spans="1:11" ht="51.75" thickBot="1">
      <c r="A29" s="264"/>
      <c r="B29" s="264"/>
      <c r="C29" s="70" t="s">
        <v>102</v>
      </c>
      <c r="D29" s="64" t="s">
        <v>21</v>
      </c>
      <c r="E29" s="65"/>
      <c r="F29" s="65"/>
      <c r="G29" s="66"/>
      <c r="H29" s="199">
        <v>127482.861</v>
      </c>
      <c r="I29" s="199">
        <v>126834.861</v>
      </c>
      <c r="K29" s="106"/>
    </row>
    <row r="30" spans="1:9" ht="51.75" thickBot="1">
      <c r="A30" s="265"/>
      <c r="B30" s="265"/>
      <c r="C30" s="70" t="s">
        <v>104</v>
      </c>
      <c r="D30" s="64" t="s">
        <v>9</v>
      </c>
      <c r="E30" s="65"/>
      <c r="F30" s="65"/>
      <c r="G30" s="66"/>
      <c r="H30" s="199">
        <v>519</v>
      </c>
      <c r="I30" s="199">
        <v>578</v>
      </c>
    </row>
    <row r="31" spans="1:9" ht="56.25" customHeight="1">
      <c r="A31" s="10" t="s">
        <v>23</v>
      </c>
      <c r="B31" s="247" t="s">
        <v>36</v>
      </c>
      <c r="C31" s="258" t="s">
        <v>102</v>
      </c>
      <c r="D31" s="19" t="s">
        <v>21</v>
      </c>
      <c r="E31" s="30" t="s">
        <v>33</v>
      </c>
      <c r="F31" s="30"/>
      <c r="G31" s="129"/>
      <c r="H31" s="142">
        <v>127448.861</v>
      </c>
      <c r="I31" s="142">
        <v>126798.861</v>
      </c>
    </row>
    <row r="32" spans="1:9" ht="63.75">
      <c r="A32" s="22" t="s">
        <v>37</v>
      </c>
      <c r="B32" s="23" t="s">
        <v>32</v>
      </c>
      <c r="C32" s="259"/>
      <c r="D32" s="58" t="s">
        <v>21</v>
      </c>
      <c r="E32" s="25" t="s">
        <v>33</v>
      </c>
      <c r="F32" s="25" t="s">
        <v>28</v>
      </c>
      <c r="G32" s="130" t="s">
        <v>25</v>
      </c>
      <c r="H32" s="95">
        <v>25325.861</v>
      </c>
      <c r="I32" s="95">
        <v>24675.861</v>
      </c>
    </row>
    <row r="33" spans="1:9" ht="49.5" customHeight="1">
      <c r="A33" s="22" t="s">
        <v>47</v>
      </c>
      <c r="B33" s="54" t="s">
        <v>48</v>
      </c>
      <c r="C33" s="259"/>
      <c r="D33" s="59" t="s">
        <v>21</v>
      </c>
      <c r="E33" s="26" t="s">
        <v>33</v>
      </c>
      <c r="F33" s="26"/>
      <c r="G33" s="131"/>
      <c r="H33" s="95">
        <f>SUM(H34:H39)</f>
        <v>102123</v>
      </c>
      <c r="I33" s="95">
        <f>SUM(I34:I39)</f>
        <v>102123</v>
      </c>
    </row>
    <row r="34" spans="1:9" ht="165.75">
      <c r="A34" s="22" t="s">
        <v>38</v>
      </c>
      <c r="B34" s="55" t="s">
        <v>49</v>
      </c>
      <c r="C34" s="259"/>
      <c r="D34" s="58" t="s">
        <v>21</v>
      </c>
      <c r="E34" s="27" t="s">
        <v>33</v>
      </c>
      <c r="F34" s="27" t="s">
        <v>167</v>
      </c>
      <c r="G34" s="132" t="s">
        <v>27</v>
      </c>
      <c r="H34" s="157">
        <v>93754</v>
      </c>
      <c r="I34" s="95">
        <v>93754</v>
      </c>
    </row>
    <row r="35" spans="1:9" ht="102">
      <c r="A35" s="22" t="s">
        <v>52</v>
      </c>
      <c r="B35" s="38" t="s">
        <v>50</v>
      </c>
      <c r="C35" s="259"/>
      <c r="D35" s="19" t="s">
        <v>21</v>
      </c>
      <c r="E35" s="25" t="s">
        <v>33</v>
      </c>
      <c r="F35" s="25" t="s">
        <v>168</v>
      </c>
      <c r="G35" s="130" t="s">
        <v>27</v>
      </c>
      <c r="H35" s="95">
        <v>7555</v>
      </c>
      <c r="I35" s="95">
        <v>7555</v>
      </c>
    </row>
    <row r="36" spans="1:9" ht="12.75">
      <c r="A36" s="278" t="s">
        <v>53</v>
      </c>
      <c r="B36" s="266" t="s">
        <v>51</v>
      </c>
      <c r="C36" s="259"/>
      <c r="D36" s="59" t="s">
        <v>21</v>
      </c>
      <c r="E36" s="26" t="s">
        <v>33</v>
      </c>
      <c r="F36" s="26" t="s">
        <v>169</v>
      </c>
      <c r="G36" s="131" t="s">
        <v>27</v>
      </c>
      <c r="H36" s="158">
        <v>814</v>
      </c>
      <c r="I36" s="158">
        <v>814</v>
      </c>
    </row>
    <row r="37" spans="1:9" ht="108.75" customHeight="1">
      <c r="A37" s="279"/>
      <c r="B37" s="267"/>
      <c r="C37" s="260"/>
      <c r="D37" s="25"/>
      <c r="E37" s="25"/>
      <c r="F37" s="25"/>
      <c r="G37" s="130"/>
      <c r="H37" s="95"/>
      <c r="I37" s="95"/>
    </row>
    <row r="38" spans="1:9" ht="48" customHeight="1">
      <c r="A38" s="307" t="s">
        <v>120</v>
      </c>
      <c r="B38" s="309" t="s">
        <v>121</v>
      </c>
      <c r="C38" s="261"/>
      <c r="D38" s="113" t="s">
        <v>21</v>
      </c>
      <c r="E38" s="113" t="s">
        <v>33</v>
      </c>
      <c r="F38" s="113" t="s">
        <v>118</v>
      </c>
      <c r="G38" s="133" t="s">
        <v>27</v>
      </c>
      <c r="H38" s="159">
        <v>0</v>
      </c>
      <c r="I38" s="159">
        <v>0</v>
      </c>
    </row>
    <row r="39" spans="1:9" ht="48" customHeight="1">
      <c r="A39" s="308"/>
      <c r="B39" s="310"/>
      <c r="C39" s="262"/>
      <c r="D39" s="113" t="s">
        <v>21</v>
      </c>
      <c r="E39" s="113" t="s">
        <v>33</v>
      </c>
      <c r="F39" s="113" t="s">
        <v>118</v>
      </c>
      <c r="G39" s="133" t="s">
        <v>25</v>
      </c>
      <c r="H39" s="159">
        <v>0</v>
      </c>
      <c r="I39" s="159">
        <v>0</v>
      </c>
    </row>
    <row r="40" spans="1:9" ht="25.5">
      <c r="A40" s="245" t="s">
        <v>54</v>
      </c>
      <c r="B40" s="246" t="s">
        <v>55</v>
      </c>
      <c r="C40" s="143"/>
      <c r="D40" s="19"/>
      <c r="E40" s="30" t="s">
        <v>43</v>
      </c>
      <c r="F40" s="30"/>
      <c r="G40" s="129"/>
      <c r="H40" s="200">
        <v>553</v>
      </c>
      <c r="I40" s="200">
        <v>614</v>
      </c>
    </row>
    <row r="41" spans="1:9" ht="38.25">
      <c r="A41" s="22" t="s">
        <v>56</v>
      </c>
      <c r="B41" s="55" t="s">
        <v>57</v>
      </c>
      <c r="C41" s="143"/>
      <c r="D41" s="58"/>
      <c r="E41" s="25" t="s">
        <v>43</v>
      </c>
      <c r="F41" s="25" t="s">
        <v>106</v>
      </c>
      <c r="G41" s="130"/>
      <c r="H41" s="95">
        <f>SUM(H42:H44)</f>
        <v>15</v>
      </c>
      <c r="I41" s="95">
        <f>SUM(I42:I44)</f>
        <v>15</v>
      </c>
    </row>
    <row r="42" spans="1:9" ht="51">
      <c r="A42" s="110" t="s">
        <v>58</v>
      </c>
      <c r="B42" s="111" t="s">
        <v>59</v>
      </c>
      <c r="C42" s="143" t="s">
        <v>102</v>
      </c>
      <c r="D42" s="58" t="s">
        <v>21</v>
      </c>
      <c r="E42" s="25" t="s">
        <v>43</v>
      </c>
      <c r="F42" s="25" t="s">
        <v>106</v>
      </c>
      <c r="G42" s="130" t="s">
        <v>25</v>
      </c>
      <c r="H42" s="95">
        <v>0</v>
      </c>
      <c r="I42" s="159">
        <v>0</v>
      </c>
    </row>
    <row r="43" spans="1:9" ht="51">
      <c r="A43" s="214" t="s">
        <v>60</v>
      </c>
      <c r="B43" s="55" t="s">
        <v>163</v>
      </c>
      <c r="C43" s="143" t="s">
        <v>104</v>
      </c>
      <c r="D43" s="58" t="s">
        <v>9</v>
      </c>
      <c r="E43" s="25"/>
      <c r="F43" s="25" t="s">
        <v>106</v>
      </c>
      <c r="G43" s="130" t="s">
        <v>25</v>
      </c>
      <c r="H43" s="211">
        <v>15</v>
      </c>
      <c r="I43" s="211">
        <v>15</v>
      </c>
    </row>
    <row r="44" spans="1:9" ht="79.5" customHeight="1">
      <c r="A44" s="214" t="s">
        <v>61</v>
      </c>
      <c r="B44" s="47" t="s">
        <v>124</v>
      </c>
      <c r="C44" s="143" t="s">
        <v>102</v>
      </c>
      <c r="D44" s="58" t="s">
        <v>21</v>
      </c>
      <c r="E44" s="25" t="s">
        <v>43</v>
      </c>
      <c r="F44" s="25" t="s">
        <v>106</v>
      </c>
      <c r="G44" s="130" t="s">
        <v>25</v>
      </c>
      <c r="H44" s="159">
        <v>0</v>
      </c>
      <c r="I44" s="211">
        <v>0</v>
      </c>
    </row>
    <row r="45" spans="1:9" ht="38.25">
      <c r="A45" s="22" t="s">
        <v>65</v>
      </c>
      <c r="B45" s="55" t="s">
        <v>66</v>
      </c>
      <c r="C45" s="143"/>
      <c r="D45" s="58"/>
      <c r="E45" s="25"/>
      <c r="F45" s="25"/>
      <c r="G45" s="130"/>
      <c r="H45" s="95">
        <f>SUM(H47:H49)</f>
        <v>49</v>
      </c>
      <c r="I45" s="95">
        <f>SUM(I47:I49)</f>
        <v>51</v>
      </c>
    </row>
    <row r="46" spans="1:9" ht="89.25">
      <c r="A46" s="214" t="s">
        <v>67</v>
      </c>
      <c r="B46" s="212" t="s">
        <v>157</v>
      </c>
      <c r="C46" s="143" t="s">
        <v>170</v>
      </c>
      <c r="D46" s="58" t="s">
        <v>9</v>
      </c>
      <c r="E46" s="25" t="s">
        <v>43</v>
      </c>
      <c r="F46" s="25" t="s">
        <v>106</v>
      </c>
      <c r="G46" s="130" t="s">
        <v>25</v>
      </c>
      <c r="H46" s="95">
        <v>9</v>
      </c>
      <c r="I46" s="95">
        <v>18</v>
      </c>
    </row>
    <row r="47" spans="1:9" ht="51">
      <c r="A47" s="22" t="s">
        <v>68</v>
      </c>
      <c r="B47" s="47" t="s">
        <v>69</v>
      </c>
      <c r="C47" s="143" t="s">
        <v>104</v>
      </c>
      <c r="D47" s="58" t="s">
        <v>9</v>
      </c>
      <c r="E47" s="25" t="s">
        <v>43</v>
      </c>
      <c r="F47" s="25" t="s">
        <v>106</v>
      </c>
      <c r="G47" s="130" t="s">
        <v>25</v>
      </c>
      <c r="H47" s="211">
        <v>5</v>
      </c>
      <c r="I47" s="211">
        <v>5</v>
      </c>
    </row>
    <row r="48" spans="1:9" ht="51">
      <c r="A48" s="278" t="s">
        <v>158</v>
      </c>
      <c r="B48" s="266" t="s">
        <v>70</v>
      </c>
      <c r="C48" s="143" t="s">
        <v>102</v>
      </c>
      <c r="D48" s="58" t="s">
        <v>21</v>
      </c>
      <c r="E48" s="25" t="s">
        <v>43</v>
      </c>
      <c r="F48" s="25" t="s">
        <v>106</v>
      </c>
      <c r="G48" s="130" t="s">
        <v>25</v>
      </c>
      <c r="H48" s="95">
        <v>34</v>
      </c>
      <c r="I48" s="95">
        <v>36</v>
      </c>
    </row>
    <row r="49" spans="1:9" ht="51">
      <c r="A49" s="279"/>
      <c r="B49" s="267"/>
      <c r="C49" s="143" t="s">
        <v>104</v>
      </c>
      <c r="D49" s="58"/>
      <c r="E49" s="25"/>
      <c r="F49" s="25" t="s">
        <v>106</v>
      </c>
      <c r="G49" s="130" t="s">
        <v>25</v>
      </c>
      <c r="H49" s="95">
        <v>10</v>
      </c>
      <c r="I49" s="95">
        <v>10</v>
      </c>
    </row>
    <row r="50" spans="1:9" ht="76.5">
      <c r="A50" s="213" t="s">
        <v>72</v>
      </c>
      <c r="B50" s="55" t="s">
        <v>164</v>
      </c>
      <c r="C50" s="143"/>
      <c r="D50" s="58"/>
      <c r="E50" s="25"/>
      <c r="F50" s="25"/>
      <c r="G50" s="130"/>
      <c r="H50" s="95">
        <v>0</v>
      </c>
      <c r="I50" s="95">
        <v>0</v>
      </c>
    </row>
    <row r="51" spans="1:9" ht="61.5" customHeight="1">
      <c r="A51" s="281" t="s">
        <v>73</v>
      </c>
      <c r="B51" s="266" t="s">
        <v>130</v>
      </c>
      <c r="C51" s="296" t="s">
        <v>102</v>
      </c>
      <c r="D51" s="25" t="s">
        <v>21</v>
      </c>
      <c r="E51" s="25" t="s">
        <v>43</v>
      </c>
      <c r="F51" s="25" t="s">
        <v>118</v>
      </c>
      <c r="G51" s="130" t="s">
        <v>27</v>
      </c>
      <c r="H51" s="95">
        <v>0</v>
      </c>
      <c r="I51" s="95">
        <v>0</v>
      </c>
    </row>
    <row r="52" spans="1:9" ht="61.5" customHeight="1" thickBot="1">
      <c r="A52" s="280"/>
      <c r="B52" s="280"/>
      <c r="C52" s="297"/>
      <c r="D52" s="27" t="s">
        <v>21</v>
      </c>
      <c r="E52" s="27" t="s">
        <v>43</v>
      </c>
      <c r="F52" s="27" t="s">
        <v>106</v>
      </c>
      <c r="G52" s="132" t="s">
        <v>25</v>
      </c>
      <c r="H52" s="205">
        <v>0</v>
      </c>
      <c r="I52" s="157">
        <v>0</v>
      </c>
    </row>
    <row r="53" spans="1:9" ht="61.5" customHeight="1">
      <c r="A53" s="252" t="s">
        <v>74</v>
      </c>
      <c r="B53" s="254" t="s">
        <v>155</v>
      </c>
      <c r="C53" s="256" t="s">
        <v>156</v>
      </c>
      <c r="D53" s="210" t="s">
        <v>21</v>
      </c>
      <c r="E53" s="206" t="s">
        <v>43</v>
      </c>
      <c r="F53" s="206"/>
      <c r="G53" s="207" t="s">
        <v>27</v>
      </c>
      <c r="H53" s="208">
        <v>0</v>
      </c>
      <c r="I53" s="209">
        <v>0</v>
      </c>
    </row>
    <row r="54" spans="1:9" ht="61.5" customHeight="1">
      <c r="A54" s="253"/>
      <c r="B54" s="255"/>
      <c r="C54" s="257"/>
      <c r="D54" s="227" t="s">
        <v>21</v>
      </c>
      <c r="E54" s="27" t="s">
        <v>43</v>
      </c>
      <c r="F54" s="27"/>
      <c r="G54" s="237" t="s">
        <v>25</v>
      </c>
      <c r="H54" s="238">
        <v>0</v>
      </c>
      <c r="I54" s="42">
        <v>0</v>
      </c>
    </row>
    <row r="55" spans="1:10" ht="61.5" customHeight="1">
      <c r="A55" s="251" t="s">
        <v>154</v>
      </c>
      <c r="B55" s="251" t="s">
        <v>165</v>
      </c>
      <c r="C55" s="251" t="s">
        <v>102</v>
      </c>
      <c r="D55" s="25" t="s">
        <v>21</v>
      </c>
      <c r="E55" s="25" t="s">
        <v>43</v>
      </c>
      <c r="F55" s="25"/>
      <c r="G55" s="239" t="s">
        <v>27</v>
      </c>
      <c r="H55" s="240">
        <v>0</v>
      </c>
      <c r="I55" s="235">
        <v>0</v>
      </c>
      <c r="J55" s="242"/>
    </row>
    <row r="56" spans="1:10" ht="74.25" customHeight="1">
      <c r="A56" s="251"/>
      <c r="B56" s="251"/>
      <c r="C56" s="251"/>
      <c r="D56" s="25" t="s">
        <v>21</v>
      </c>
      <c r="E56" s="25" t="s">
        <v>43</v>
      </c>
      <c r="F56" s="25"/>
      <c r="G56" s="239" t="s">
        <v>25</v>
      </c>
      <c r="H56" s="240">
        <v>0</v>
      </c>
      <c r="I56" s="235">
        <v>0</v>
      </c>
      <c r="J56" s="242"/>
    </row>
    <row r="57" spans="1:9" ht="102">
      <c r="A57" s="241" t="s">
        <v>107</v>
      </c>
      <c r="B57" s="243" t="s">
        <v>108</v>
      </c>
      <c r="C57" s="244" t="s">
        <v>104</v>
      </c>
      <c r="D57" s="59" t="s">
        <v>9</v>
      </c>
      <c r="E57" s="26" t="s">
        <v>43</v>
      </c>
      <c r="F57" s="30" t="s">
        <v>106</v>
      </c>
      <c r="G57" s="129" t="s">
        <v>25</v>
      </c>
      <c r="H57" s="200">
        <v>70</v>
      </c>
      <c r="I57" s="142">
        <v>70</v>
      </c>
    </row>
    <row r="58" spans="1:9" ht="63.75">
      <c r="A58" s="213" t="s">
        <v>110</v>
      </c>
      <c r="B58" s="55" t="s">
        <v>109</v>
      </c>
      <c r="C58" s="145" t="s">
        <v>104</v>
      </c>
      <c r="D58" s="24" t="s">
        <v>9</v>
      </c>
      <c r="E58" s="27" t="s">
        <v>43</v>
      </c>
      <c r="F58" s="25" t="s">
        <v>106</v>
      </c>
      <c r="G58" s="130" t="s">
        <v>25</v>
      </c>
      <c r="H58" s="95">
        <v>15</v>
      </c>
      <c r="I58" s="95">
        <v>15</v>
      </c>
    </row>
    <row r="59" spans="1:9" ht="51">
      <c r="A59" s="213" t="s">
        <v>111</v>
      </c>
      <c r="B59" s="55" t="s">
        <v>112</v>
      </c>
      <c r="C59" s="145" t="s">
        <v>104</v>
      </c>
      <c r="D59" s="24" t="s">
        <v>9</v>
      </c>
      <c r="E59" s="27" t="s">
        <v>43</v>
      </c>
      <c r="F59" s="25" t="s">
        <v>106</v>
      </c>
      <c r="G59" s="130" t="s">
        <v>25</v>
      </c>
      <c r="H59" s="95">
        <v>200</v>
      </c>
      <c r="I59" s="95">
        <v>250</v>
      </c>
    </row>
    <row r="60" spans="1:9" ht="51">
      <c r="A60" s="213" t="s">
        <v>113</v>
      </c>
      <c r="B60" s="212" t="s">
        <v>159</v>
      </c>
      <c r="C60" s="215" t="s">
        <v>104</v>
      </c>
      <c r="D60" s="216" t="s">
        <v>9</v>
      </c>
      <c r="E60" s="217" t="s">
        <v>43</v>
      </c>
      <c r="F60" s="218" t="s">
        <v>106</v>
      </c>
      <c r="G60" s="219" t="s">
        <v>25</v>
      </c>
      <c r="H60" s="211">
        <v>45</v>
      </c>
      <c r="I60" s="211">
        <v>45</v>
      </c>
    </row>
    <row r="61" spans="1:9" ht="89.25">
      <c r="A61" s="213" t="s">
        <v>115</v>
      </c>
      <c r="B61" s="55" t="s">
        <v>114</v>
      </c>
      <c r="C61" s="145" t="s">
        <v>104</v>
      </c>
      <c r="D61" s="24" t="s">
        <v>9</v>
      </c>
      <c r="E61" s="27" t="s">
        <v>43</v>
      </c>
      <c r="F61" s="25" t="s">
        <v>106</v>
      </c>
      <c r="G61" s="130" t="s">
        <v>25</v>
      </c>
      <c r="H61" s="95">
        <v>40</v>
      </c>
      <c r="I61" s="95">
        <v>40</v>
      </c>
    </row>
    <row r="62" spans="1:9" ht="77.25" thickBot="1">
      <c r="A62" s="190" t="s">
        <v>126</v>
      </c>
      <c r="B62" s="149" t="s">
        <v>128</v>
      </c>
      <c r="C62" s="144" t="s">
        <v>104</v>
      </c>
      <c r="D62" s="25" t="s">
        <v>9</v>
      </c>
      <c r="E62" s="25" t="s">
        <v>43</v>
      </c>
      <c r="F62" s="25" t="s">
        <v>106</v>
      </c>
      <c r="G62" s="130" t="s">
        <v>25</v>
      </c>
      <c r="H62" s="159">
        <v>110</v>
      </c>
      <c r="I62" s="159">
        <v>110</v>
      </c>
    </row>
    <row r="63" spans="1:9" ht="13.5" thickBot="1">
      <c r="A63" s="263" t="s">
        <v>7</v>
      </c>
      <c r="B63" s="263" t="s">
        <v>39</v>
      </c>
      <c r="C63" s="31" t="s">
        <v>4</v>
      </c>
      <c r="D63" s="35"/>
      <c r="E63" s="36"/>
      <c r="F63" s="36"/>
      <c r="G63" s="69"/>
      <c r="H63" s="141">
        <f>SUM(H64:H64)</f>
        <v>635</v>
      </c>
      <c r="I63" s="141">
        <f>SUM(I64:I64)</f>
        <v>635</v>
      </c>
    </row>
    <row r="64" spans="1:9" ht="51.75" thickBot="1">
      <c r="A64" s="265"/>
      <c r="B64" s="264"/>
      <c r="C64" s="31" t="s">
        <v>102</v>
      </c>
      <c r="D64" s="35"/>
      <c r="E64" s="36"/>
      <c r="F64" s="36"/>
      <c r="G64" s="69"/>
      <c r="H64" s="91">
        <f>SUM(H67+H68+H69+H70+H71)</f>
        <v>635</v>
      </c>
      <c r="I64" s="91">
        <f>SUM(I67+I68+I69+I70+I71)</f>
        <v>635</v>
      </c>
    </row>
    <row r="65" spans="1:9" ht="39.75" customHeight="1">
      <c r="A65" s="272" t="s">
        <v>8</v>
      </c>
      <c r="B65" s="278" t="s">
        <v>40</v>
      </c>
      <c r="C65" s="272"/>
      <c r="D65" s="311" t="s">
        <v>21</v>
      </c>
      <c r="E65" s="313" t="s">
        <v>41</v>
      </c>
      <c r="F65" s="313"/>
      <c r="G65" s="129" t="s">
        <v>25</v>
      </c>
      <c r="H65" s="160">
        <v>635</v>
      </c>
      <c r="I65" s="160">
        <f>SUM(I67:I71)</f>
        <v>635</v>
      </c>
    </row>
    <row r="66" spans="1:13" ht="27.75" customHeight="1">
      <c r="A66" s="279"/>
      <c r="B66" s="279"/>
      <c r="C66" s="279"/>
      <c r="D66" s="312"/>
      <c r="E66" s="314"/>
      <c r="F66" s="314"/>
      <c r="G66" s="94" t="s">
        <v>27</v>
      </c>
      <c r="H66" s="157">
        <v>0</v>
      </c>
      <c r="I66" s="157">
        <f>SUM(I68)</f>
        <v>0</v>
      </c>
      <c r="M66" s="9"/>
    </row>
    <row r="67" spans="1:13" ht="12.75">
      <c r="A67" s="278" t="s">
        <v>89</v>
      </c>
      <c r="B67" s="302" t="s">
        <v>87</v>
      </c>
      <c r="C67" s="278" t="s">
        <v>102</v>
      </c>
      <c r="D67" s="24" t="s">
        <v>21</v>
      </c>
      <c r="E67" s="30" t="s">
        <v>41</v>
      </c>
      <c r="F67" s="27" t="s">
        <v>106</v>
      </c>
      <c r="G67" s="129" t="s">
        <v>25</v>
      </c>
      <c r="H67" s="157">
        <v>600</v>
      </c>
      <c r="I67" s="157">
        <v>600</v>
      </c>
      <c r="M67" s="9"/>
    </row>
    <row r="68" spans="1:13" ht="29.25" customHeight="1">
      <c r="A68" s="279"/>
      <c r="B68" s="303"/>
      <c r="C68" s="315"/>
      <c r="D68" s="24" t="s">
        <v>21</v>
      </c>
      <c r="E68" s="30" t="s">
        <v>41</v>
      </c>
      <c r="F68" s="27" t="s">
        <v>118</v>
      </c>
      <c r="G68" s="129" t="s">
        <v>27</v>
      </c>
      <c r="H68" s="157">
        <v>0</v>
      </c>
      <c r="I68" s="157">
        <v>0</v>
      </c>
      <c r="M68" s="9"/>
    </row>
    <row r="69" spans="1:13" ht="51">
      <c r="A69" s="22" t="s">
        <v>90</v>
      </c>
      <c r="B69" s="72" t="s">
        <v>86</v>
      </c>
      <c r="C69" s="255"/>
      <c r="D69" s="24" t="s">
        <v>21</v>
      </c>
      <c r="E69" s="30" t="s">
        <v>41</v>
      </c>
      <c r="F69" s="27" t="s">
        <v>106</v>
      </c>
      <c r="G69" s="129" t="s">
        <v>25</v>
      </c>
      <c r="H69" s="157">
        <v>10</v>
      </c>
      <c r="I69" s="157">
        <v>10</v>
      </c>
      <c r="M69" s="9"/>
    </row>
    <row r="70" spans="1:13" ht="25.5">
      <c r="A70" s="22" t="s">
        <v>92</v>
      </c>
      <c r="B70" s="72" t="s">
        <v>88</v>
      </c>
      <c r="C70" s="255"/>
      <c r="D70" s="24" t="s">
        <v>21</v>
      </c>
      <c r="E70" s="30" t="s">
        <v>41</v>
      </c>
      <c r="F70" s="27" t="s">
        <v>106</v>
      </c>
      <c r="G70" s="129" t="s">
        <v>25</v>
      </c>
      <c r="H70" s="157">
        <v>0</v>
      </c>
      <c r="I70" s="157">
        <v>0</v>
      </c>
      <c r="M70" s="9"/>
    </row>
    <row r="71" spans="1:13" ht="64.5" thickBot="1">
      <c r="A71" s="57" t="s">
        <v>93</v>
      </c>
      <c r="B71" s="73" t="s">
        <v>95</v>
      </c>
      <c r="C71" s="274"/>
      <c r="D71" s="60" t="s">
        <v>21</v>
      </c>
      <c r="E71" s="92" t="s">
        <v>41</v>
      </c>
      <c r="F71" s="51" t="s">
        <v>106</v>
      </c>
      <c r="G71" s="134" t="s">
        <v>25</v>
      </c>
      <c r="H71" s="161">
        <v>25</v>
      </c>
      <c r="I71" s="161">
        <v>25</v>
      </c>
      <c r="M71" s="9"/>
    </row>
    <row r="72" spans="1:9" ht="13.5" thickBot="1">
      <c r="A72" s="263" t="s">
        <v>10</v>
      </c>
      <c r="B72" s="263" t="s">
        <v>96</v>
      </c>
      <c r="C72" s="70" t="s">
        <v>4</v>
      </c>
      <c r="D72" s="64"/>
      <c r="E72" s="65"/>
      <c r="F72" s="65"/>
      <c r="G72" s="66"/>
      <c r="H72" s="91">
        <f>SUM(H73:H75)</f>
        <v>410</v>
      </c>
      <c r="I72" s="91">
        <f>SUM(I73:I75)</f>
        <v>410</v>
      </c>
    </row>
    <row r="73" spans="1:9" ht="51.75" thickBot="1">
      <c r="A73" s="255"/>
      <c r="B73" s="276"/>
      <c r="C73" s="70" t="s">
        <v>102</v>
      </c>
      <c r="D73" s="64" t="s">
        <v>21</v>
      </c>
      <c r="E73" s="65"/>
      <c r="F73" s="65"/>
      <c r="G73" s="66"/>
      <c r="H73" s="91">
        <v>340</v>
      </c>
      <c r="I73" s="91">
        <v>340</v>
      </c>
    </row>
    <row r="74" spans="1:9" ht="51.75" thickBot="1">
      <c r="A74" s="255"/>
      <c r="B74" s="276"/>
      <c r="C74" s="70" t="s">
        <v>104</v>
      </c>
      <c r="D74" s="64" t="s">
        <v>9</v>
      </c>
      <c r="E74" s="65"/>
      <c r="F74" s="65"/>
      <c r="G74" s="66"/>
      <c r="H74" s="91">
        <v>50</v>
      </c>
      <c r="I74" s="91">
        <v>50</v>
      </c>
    </row>
    <row r="75" spans="1:9" ht="26.25" thickBot="1">
      <c r="A75" s="274"/>
      <c r="B75" s="277"/>
      <c r="C75" s="70" t="s">
        <v>105</v>
      </c>
      <c r="D75" s="64" t="s">
        <v>9</v>
      </c>
      <c r="E75" s="65"/>
      <c r="F75" s="65"/>
      <c r="G75" s="66"/>
      <c r="H75" s="91">
        <f>SUM(H81)</f>
        <v>20</v>
      </c>
      <c r="I75" s="91">
        <f>SUM(I81)</f>
        <v>20</v>
      </c>
    </row>
    <row r="76" spans="1:9" ht="63.75">
      <c r="A76" s="80" t="s">
        <v>44</v>
      </c>
      <c r="B76" s="80" t="s">
        <v>42</v>
      </c>
      <c r="C76" s="81"/>
      <c r="D76" s="82"/>
      <c r="E76" s="83"/>
      <c r="F76" s="83"/>
      <c r="G76" s="135"/>
      <c r="H76" s="160">
        <f>SUM(H77:H81)</f>
        <v>410</v>
      </c>
      <c r="I76" s="160">
        <f>SUM(I77:I81)</f>
        <v>410</v>
      </c>
    </row>
    <row r="77" spans="1:9" ht="114.75">
      <c r="A77" s="84" t="s">
        <v>76</v>
      </c>
      <c r="B77" s="85" t="s">
        <v>97</v>
      </c>
      <c r="C77" s="236" t="s">
        <v>102</v>
      </c>
      <c r="D77" s="87" t="s">
        <v>9</v>
      </c>
      <c r="E77" s="88" t="s">
        <v>43</v>
      </c>
      <c r="F77" s="88" t="s">
        <v>106</v>
      </c>
      <c r="G77" s="136" t="s">
        <v>25</v>
      </c>
      <c r="H77" s="95">
        <v>10</v>
      </c>
      <c r="I77" s="95">
        <v>10</v>
      </c>
    </row>
    <row r="78" spans="1:9" ht="51">
      <c r="A78" s="220" t="s">
        <v>80</v>
      </c>
      <c r="B78" s="86" t="s">
        <v>78</v>
      </c>
      <c r="C78" s="86" t="s">
        <v>104</v>
      </c>
      <c r="D78" s="87" t="s">
        <v>9</v>
      </c>
      <c r="E78" s="88" t="s">
        <v>43</v>
      </c>
      <c r="F78" s="88" t="s">
        <v>106</v>
      </c>
      <c r="G78" s="136" t="s">
        <v>25</v>
      </c>
      <c r="H78" s="95">
        <v>30</v>
      </c>
      <c r="I78" s="159">
        <v>30</v>
      </c>
    </row>
    <row r="79" spans="1:9" ht="51">
      <c r="A79" s="220" t="s">
        <v>81</v>
      </c>
      <c r="B79" s="221" t="s">
        <v>160</v>
      </c>
      <c r="C79" s="86" t="s">
        <v>102</v>
      </c>
      <c r="D79" s="222"/>
      <c r="E79" s="223" t="s">
        <v>43</v>
      </c>
      <c r="F79" s="223" t="s">
        <v>106</v>
      </c>
      <c r="G79" s="224" t="s">
        <v>25</v>
      </c>
      <c r="H79" s="211">
        <v>330</v>
      </c>
      <c r="I79" s="159">
        <v>330</v>
      </c>
    </row>
    <row r="80" spans="1:9" ht="49.5" customHeight="1">
      <c r="A80" s="220" t="s">
        <v>82</v>
      </c>
      <c r="B80" s="86" t="s">
        <v>79</v>
      </c>
      <c r="C80" s="86" t="s">
        <v>104</v>
      </c>
      <c r="D80" s="87" t="s">
        <v>9</v>
      </c>
      <c r="E80" s="88" t="s">
        <v>43</v>
      </c>
      <c r="F80" s="88" t="s">
        <v>106</v>
      </c>
      <c r="G80" s="136" t="s">
        <v>25</v>
      </c>
      <c r="H80" s="95">
        <v>20</v>
      </c>
      <c r="I80" s="159">
        <v>20</v>
      </c>
    </row>
    <row r="81" spans="1:9" ht="26.25" thickBot="1">
      <c r="A81" s="89" t="s">
        <v>83</v>
      </c>
      <c r="B81" s="73" t="s">
        <v>99</v>
      </c>
      <c r="C81" s="73" t="s">
        <v>105</v>
      </c>
      <c r="D81" s="90" t="s">
        <v>9</v>
      </c>
      <c r="E81" s="101" t="s">
        <v>43</v>
      </c>
      <c r="F81" s="101" t="s">
        <v>106</v>
      </c>
      <c r="G81" s="137" t="s">
        <v>25</v>
      </c>
      <c r="H81" s="161">
        <v>20</v>
      </c>
      <c r="I81" s="161">
        <v>20</v>
      </c>
    </row>
    <row r="82" spans="1:9" ht="12.75">
      <c r="A82" s="32"/>
      <c r="B82" s="32"/>
      <c r="C82" s="33"/>
      <c r="D82" s="34"/>
      <c r="E82" s="34"/>
      <c r="F82" s="34"/>
      <c r="G82" s="32"/>
      <c r="H82" s="32"/>
      <c r="I82" s="32"/>
    </row>
    <row r="83" spans="1:9" ht="12.75">
      <c r="A83" s="32"/>
      <c r="B83" s="32"/>
      <c r="C83" s="33"/>
      <c r="D83" s="34"/>
      <c r="E83" s="34"/>
      <c r="F83" s="34"/>
      <c r="G83" s="32"/>
      <c r="H83" s="32"/>
      <c r="I83" s="32"/>
    </row>
    <row r="84" spans="1:9" ht="12.75">
      <c r="A84" s="32"/>
      <c r="B84" s="32"/>
      <c r="C84" s="33"/>
      <c r="D84" s="34"/>
      <c r="E84" s="34"/>
      <c r="F84" s="34"/>
      <c r="G84" s="32"/>
      <c r="H84" s="32"/>
      <c r="I84" s="32"/>
    </row>
    <row r="85" spans="1:9" ht="12.75">
      <c r="A85" s="32"/>
      <c r="B85" s="32"/>
      <c r="C85" s="33"/>
      <c r="D85" s="34"/>
      <c r="E85" s="34"/>
      <c r="F85" s="34"/>
      <c r="G85" s="32"/>
      <c r="H85" s="32"/>
      <c r="I85" s="32"/>
    </row>
    <row r="86" spans="1:9" ht="12.75">
      <c r="A86" s="32"/>
      <c r="B86" s="32"/>
      <c r="C86" s="33"/>
      <c r="D86" s="34"/>
      <c r="E86" s="34"/>
      <c r="F86" s="34"/>
      <c r="G86" s="32"/>
      <c r="H86" s="32"/>
      <c r="I86" s="32"/>
    </row>
    <row r="87" spans="1:9" ht="12.75">
      <c r="A87" s="32"/>
      <c r="B87" s="32"/>
      <c r="C87" s="33"/>
      <c r="D87" s="34"/>
      <c r="E87" s="34"/>
      <c r="F87" s="34"/>
      <c r="G87" s="32"/>
      <c r="H87" s="32"/>
      <c r="I87" s="32"/>
    </row>
    <row r="88" spans="1:9" ht="12.75">
      <c r="A88" s="32"/>
      <c r="B88" s="32"/>
      <c r="C88" s="33"/>
      <c r="D88" s="34"/>
      <c r="E88" s="34"/>
      <c r="F88" s="34"/>
      <c r="G88" s="32"/>
      <c r="H88" s="32"/>
      <c r="I88" s="32"/>
    </row>
    <row r="89" spans="1:9" ht="12.75">
      <c r="A89" s="32"/>
      <c r="B89" s="32"/>
      <c r="C89" s="33"/>
      <c r="D89" s="34"/>
      <c r="E89" s="34"/>
      <c r="F89" s="34"/>
      <c r="G89" s="32"/>
      <c r="H89" s="32"/>
      <c r="I89" s="32"/>
    </row>
    <row r="90" spans="1:9" ht="12.75">
      <c r="A90" s="32"/>
      <c r="B90" s="32"/>
      <c r="C90" s="33"/>
      <c r="D90" s="34"/>
      <c r="E90" s="34"/>
      <c r="F90" s="34"/>
      <c r="G90" s="32"/>
      <c r="H90" s="32"/>
      <c r="I90" s="32"/>
    </row>
    <row r="91" spans="1:9" ht="12.75">
      <c r="A91" s="32"/>
      <c r="B91" s="32"/>
      <c r="C91" s="33"/>
      <c r="D91" s="34"/>
      <c r="E91" s="34"/>
      <c r="F91" s="34"/>
      <c r="G91" s="32"/>
      <c r="H91" s="32"/>
      <c r="I91" s="32"/>
    </row>
    <row r="92" spans="1:9" ht="12.75">
      <c r="A92" s="32"/>
      <c r="B92" s="32"/>
      <c r="C92" s="33"/>
      <c r="D92" s="34"/>
      <c r="E92" s="34"/>
      <c r="F92" s="34"/>
      <c r="G92" s="32"/>
      <c r="H92" s="32"/>
      <c r="I92" s="32"/>
    </row>
    <row r="93" spans="1:9" ht="12.75">
      <c r="A93" s="32"/>
      <c r="B93" s="32"/>
      <c r="C93" s="33"/>
      <c r="D93" s="34"/>
      <c r="E93" s="34"/>
      <c r="F93" s="34"/>
      <c r="G93" s="32"/>
      <c r="H93" s="32"/>
      <c r="I93" s="32"/>
    </row>
    <row r="94" spans="1:9" ht="12.75">
      <c r="A94" s="32"/>
      <c r="B94" s="32"/>
      <c r="C94" s="33"/>
      <c r="D94" s="34"/>
      <c r="E94" s="34"/>
      <c r="F94" s="34"/>
      <c r="G94" s="32"/>
      <c r="H94" s="32"/>
      <c r="I94" s="32"/>
    </row>
    <row r="95" spans="1:9" ht="12.75">
      <c r="A95" s="32"/>
      <c r="B95" s="32"/>
      <c r="C95" s="33"/>
      <c r="D95" s="34"/>
      <c r="E95" s="34"/>
      <c r="F95" s="34"/>
      <c r="G95" s="32"/>
      <c r="H95" s="32"/>
      <c r="I95" s="32"/>
    </row>
    <row r="96" spans="1:9" ht="12.75">
      <c r="A96" s="32"/>
      <c r="B96" s="32"/>
      <c r="C96" s="33"/>
      <c r="D96" s="34"/>
      <c r="E96" s="34"/>
      <c r="F96" s="34"/>
      <c r="G96" s="32"/>
      <c r="H96" s="32"/>
      <c r="I96" s="32"/>
    </row>
    <row r="97" spans="1:9" ht="12.75">
      <c r="A97" s="32"/>
      <c r="B97" s="32"/>
      <c r="C97" s="33"/>
      <c r="D97" s="34"/>
      <c r="E97" s="34"/>
      <c r="F97" s="34"/>
      <c r="G97" s="32"/>
      <c r="H97" s="32"/>
      <c r="I97" s="32"/>
    </row>
    <row r="98" spans="1:9" ht="12.75">
      <c r="A98" s="32"/>
      <c r="B98" s="32"/>
      <c r="C98" s="33"/>
      <c r="D98" s="34"/>
      <c r="E98" s="34"/>
      <c r="F98" s="34"/>
      <c r="G98" s="32"/>
      <c r="H98" s="32"/>
      <c r="I98" s="32"/>
    </row>
    <row r="99" spans="1:9" ht="12.75">
      <c r="A99" s="32"/>
      <c r="B99" s="32"/>
      <c r="C99" s="33"/>
      <c r="D99" s="34"/>
      <c r="E99" s="34"/>
      <c r="F99" s="34"/>
      <c r="G99" s="32"/>
      <c r="H99" s="32"/>
      <c r="I99" s="32"/>
    </row>
    <row r="100" spans="1:9" ht="12.75">
      <c r="A100" s="32"/>
      <c r="B100" s="32"/>
      <c r="C100" s="33"/>
      <c r="D100" s="34"/>
      <c r="E100" s="34"/>
      <c r="F100" s="34"/>
      <c r="G100" s="32"/>
      <c r="H100" s="32"/>
      <c r="I100" s="32"/>
    </row>
    <row r="101" spans="1:9" ht="12.75">
      <c r="A101" s="32"/>
      <c r="B101" s="32"/>
      <c r="C101" s="33"/>
      <c r="D101" s="34"/>
      <c r="E101" s="34"/>
      <c r="F101" s="34"/>
      <c r="G101" s="32"/>
      <c r="H101" s="32"/>
      <c r="I101" s="32"/>
    </row>
    <row r="102" spans="1:9" ht="12.75">
      <c r="A102" s="32"/>
      <c r="B102" s="32"/>
      <c r="C102" s="33"/>
      <c r="D102" s="34"/>
      <c r="E102" s="34"/>
      <c r="F102" s="34"/>
      <c r="G102" s="32"/>
      <c r="H102" s="32"/>
      <c r="I102" s="32"/>
    </row>
    <row r="103" spans="1:9" ht="12.75">
      <c r="A103" s="32"/>
      <c r="B103" s="32"/>
      <c r="C103" s="33"/>
      <c r="D103" s="34"/>
      <c r="E103" s="34"/>
      <c r="F103" s="34"/>
      <c r="G103" s="32"/>
      <c r="H103" s="32"/>
      <c r="I103" s="32"/>
    </row>
    <row r="104" spans="1:9" ht="12.75">
      <c r="A104" s="32"/>
      <c r="B104" s="32"/>
      <c r="C104" s="33"/>
      <c r="D104" s="34"/>
      <c r="E104" s="34"/>
      <c r="F104" s="34"/>
      <c r="G104" s="32"/>
      <c r="H104" s="32"/>
      <c r="I104" s="32"/>
    </row>
    <row r="105" spans="1:9" ht="12.75">
      <c r="A105" s="32"/>
      <c r="B105" s="32"/>
      <c r="C105" s="33"/>
      <c r="D105" s="34"/>
      <c r="E105" s="34"/>
      <c r="F105" s="34"/>
      <c r="G105" s="32"/>
      <c r="H105" s="32"/>
      <c r="I105" s="32"/>
    </row>
    <row r="106" spans="1:9" ht="12.75">
      <c r="A106" s="32"/>
      <c r="B106" s="32"/>
      <c r="C106" s="33"/>
      <c r="D106" s="34"/>
      <c r="E106" s="34"/>
      <c r="F106" s="34"/>
      <c r="G106" s="32"/>
      <c r="H106" s="32"/>
      <c r="I106" s="32"/>
    </row>
  </sheetData>
  <sheetProtection/>
  <mergeCells count="50">
    <mergeCell ref="D65:D66"/>
    <mergeCell ref="E65:E66"/>
    <mergeCell ref="F65:F66"/>
    <mergeCell ref="C67:C71"/>
    <mergeCell ref="B67:B68"/>
    <mergeCell ref="A67:A68"/>
    <mergeCell ref="A26:A27"/>
    <mergeCell ref="B26:B27"/>
    <mergeCell ref="A38:A39"/>
    <mergeCell ref="B38:B39"/>
    <mergeCell ref="A36:A37"/>
    <mergeCell ref="A28:A30"/>
    <mergeCell ref="B18:B19"/>
    <mergeCell ref="C51:C52"/>
    <mergeCell ref="C65:C66"/>
    <mergeCell ref="B65:B66"/>
    <mergeCell ref="A65:A66"/>
    <mergeCell ref="A63:A64"/>
    <mergeCell ref="A24:A25"/>
    <mergeCell ref="B24:B25"/>
    <mergeCell ref="A51:A52"/>
    <mergeCell ref="B63:B64"/>
    <mergeCell ref="H10:I11"/>
    <mergeCell ref="A10:A12"/>
    <mergeCell ref="B10:B12"/>
    <mergeCell ref="C10:C12"/>
    <mergeCell ref="G10:G12"/>
    <mergeCell ref="A13:A17"/>
    <mergeCell ref="B13:B17"/>
    <mergeCell ref="A18:A19"/>
    <mergeCell ref="B28:B30"/>
    <mergeCell ref="B36:B37"/>
    <mergeCell ref="D10:F11"/>
    <mergeCell ref="C20:C25"/>
    <mergeCell ref="C26:C27"/>
    <mergeCell ref="A72:A75"/>
    <mergeCell ref="B72:B75"/>
    <mergeCell ref="A48:A49"/>
    <mergeCell ref="B48:B49"/>
    <mergeCell ref="B51:B52"/>
    <mergeCell ref="B7:G7"/>
    <mergeCell ref="B8:G8"/>
    <mergeCell ref="E6:G6"/>
    <mergeCell ref="A55:A56"/>
    <mergeCell ref="B55:B56"/>
    <mergeCell ref="C55:C56"/>
    <mergeCell ref="A53:A54"/>
    <mergeCell ref="B53:B54"/>
    <mergeCell ref="C53:C54"/>
    <mergeCell ref="C31:C3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95"/>
  <sheetViews>
    <sheetView view="pageBreakPreview" zoomScaleSheetLayoutView="100" zoomScalePageLayoutView="0" workbookViewId="0" topLeftCell="A64">
      <selection activeCell="B10" sqref="B10:B12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9.375" style="3" customWidth="1"/>
    <col min="4" max="4" width="9.125" style="2" customWidth="1"/>
    <col min="5" max="5" width="11.125" style="2" customWidth="1"/>
    <col min="6" max="6" width="9.125" style="2" customWidth="1"/>
    <col min="7" max="7" width="18.125" style="0" customWidth="1"/>
    <col min="8" max="8" width="19.375" style="0" customWidth="1"/>
    <col min="9" max="9" width="12.125" style="0" bestFit="1" customWidth="1"/>
  </cols>
  <sheetData>
    <row r="2" ht="12.75">
      <c r="H2" t="s">
        <v>151</v>
      </c>
    </row>
    <row r="3" ht="12.75">
      <c r="G3" t="s">
        <v>141</v>
      </c>
    </row>
    <row r="4" ht="12.75">
      <c r="G4" t="s">
        <v>142</v>
      </c>
    </row>
    <row r="5" ht="12.75">
      <c r="G5" t="s">
        <v>143</v>
      </c>
    </row>
    <row r="7" spans="1:7" ht="12.75">
      <c r="A7" s="204"/>
      <c r="B7" s="316" t="s">
        <v>144</v>
      </c>
      <c r="C7" s="316"/>
      <c r="D7" s="316"/>
      <c r="E7" s="316"/>
      <c r="F7" s="316"/>
      <c r="G7" s="316"/>
    </row>
    <row r="8" spans="1:7" ht="12.75">
      <c r="A8" s="204"/>
      <c r="B8" s="316" t="s">
        <v>145</v>
      </c>
      <c r="C8" s="316"/>
      <c r="D8" s="316"/>
      <c r="E8" s="316"/>
      <c r="F8" s="316"/>
      <c r="G8" s="316"/>
    </row>
    <row r="9" ht="13.5" thickBot="1"/>
    <row r="10" spans="1:8" ht="12.75" customHeight="1">
      <c r="A10" s="286" t="s">
        <v>0</v>
      </c>
      <c r="B10" s="286" t="s">
        <v>1</v>
      </c>
      <c r="C10" s="289" t="s">
        <v>100</v>
      </c>
      <c r="D10" s="268" t="s">
        <v>18</v>
      </c>
      <c r="E10" s="269"/>
      <c r="F10" s="269"/>
      <c r="G10" s="282" t="s">
        <v>14</v>
      </c>
      <c r="H10" s="283"/>
    </row>
    <row r="11" spans="1:8" ht="12.75">
      <c r="A11" s="287"/>
      <c r="B11" s="287"/>
      <c r="C11" s="290"/>
      <c r="D11" s="270"/>
      <c r="E11" s="271"/>
      <c r="F11" s="271"/>
      <c r="G11" s="320"/>
      <c r="H11" s="285"/>
    </row>
    <row r="12" spans="1:8" ht="64.5" thickBot="1">
      <c r="A12" s="288"/>
      <c r="B12" s="288"/>
      <c r="C12" s="291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>
      <c r="A13" s="295" t="s">
        <v>5</v>
      </c>
      <c r="B13" s="263" t="s">
        <v>20</v>
      </c>
      <c r="C13" s="10" t="s">
        <v>4</v>
      </c>
      <c r="D13" s="11"/>
      <c r="E13" s="12"/>
      <c r="F13" s="12"/>
      <c r="G13" s="39">
        <f>SUM(G19+G23+G50+G60)</f>
        <v>87000.659</v>
      </c>
      <c r="H13" s="39">
        <f>SUM(H19+H23+H50+H60)</f>
        <v>90360.484</v>
      </c>
    </row>
    <row r="14" spans="1:8" ht="38.25">
      <c r="A14" s="290"/>
      <c r="B14" s="276"/>
      <c r="C14" s="13" t="s">
        <v>101</v>
      </c>
      <c r="D14" s="14" t="s">
        <v>21</v>
      </c>
      <c r="E14" s="15"/>
      <c r="F14" s="15"/>
      <c r="G14" s="40">
        <f>SUM(G19)</f>
        <v>63196.065</v>
      </c>
      <c r="H14" s="40">
        <f>SUM(H19)</f>
        <v>62463.523</v>
      </c>
    </row>
    <row r="15" spans="1:9" ht="51">
      <c r="A15" s="290"/>
      <c r="B15" s="290"/>
      <c r="C15" s="13" t="s">
        <v>102</v>
      </c>
      <c r="D15" s="14" t="s">
        <v>21</v>
      </c>
      <c r="E15" s="15"/>
      <c r="F15" s="15"/>
      <c r="G15" s="40">
        <f>SUM(G24+G52+G61)</f>
        <v>23139.894</v>
      </c>
      <c r="H15" s="40">
        <f>SUM(H24+H52+H61)</f>
        <v>27270.861</v>
      </c>
      <c r="I15" s="79"/>
    </row>
    <row r="16" spans="1:9" ht="39" thickBot="1">
      <c r="A16" s="290"/>
      <c r="B16" s="290"/>
      <c r="C16" s="31" t="s">
        <v>104</v>
      </c>
      <c r="D16" s="14" t="s">
        <v>9</v>
      </c>
      <c r="E16" s="15"/>
      <c r="F16" s="15"/>
      <c r="G16" s="40">
        <f>SUM(G25+G51+G62)</f>
        <v>648.7</v>
      </c>
      <c r="H16" s="40">
        <f>SUM(H25+H51+H62)</f>
        <v>609.1</v>
      </c>
      <c r="I16" s="79"/>
    </row>
    <row r="17" spans="1:8" ht="26.25" thickBot="1">
      <c r="A17" s="291"/>
      <c r="B17" s="291"/>
      <c r="C17" s="75" t="s">
        <v>105</v>
      </c>
      <c r="D17" s="16" t="s">
        <v>9</v>
      </c>
      <c r="E17" s="17"/>
      <c r="F17" s="17"/>
      <c r="G17" s="77">
        <f>SUM(G63)</f>
        <v>16</v>
      </c>
      <c r="H17" s="77">
        <f>SUM(H63)</f>
        <v>17</v>
      </c>
    </row>
    <row r="18" spans="1:8" ht="13.5" thickBot="1">
      <c r="A18" s="295" t="s">
        <v>6</v>
      </c>
      <c r="B18" s="263" t="s">
        <v>30</v>
      </c>
      <c r="C18" s="70" t="s">
        <v>4</v>
      </c>
      <c r="D18" s="64"/>
      <c r="E18" s="65"/>
      <c r="F18" s="65"/>
      <c r="G18" s="67">
        <f>SUM(G19)</f>
        <v>63196.065</v>
      </c>
      <c r="H18" s="67">
        <f>SUM(H19)</f>
        <v>62463.523</v>
      </c>
    </row>
    <row r="19" spans="1:8" ht="39" thickBot="1">
      <c r="A19" s="291"/>
      <c r="B19" s="277"/>
      <c r="C19" s="31" t="s">
        <v>101</v>
      </c>
      <c r="D19" s="64" t="s">
        <v>21</v>
      </c>
      <c r="E19" s="65" t="s">
        <v>22</v>
      </c>
      <c r="F19" s="65"/>
      <c r="G19" s="43">
        <f>SUM(G20)</f>
        <v>63196.065</v>
      </c>
      <c r="H19" s="43">
        <f>SUM(H20)</f>
        <v>62463.523</v>
      </c>
    </row>
    <row r="20" spans="1:10" ht="51">
      <c r="A20" s="28" t="s">
        <v>15</v>
      </c>
      <c r="B20" s="120" t="s">
        <v>24</v>
      </c>
      <c r="C20" s="272" t="s">
        <v>101</v>
      </c>
      <c r="D20" s="165" t="s">
        <v>21</v>
      </c>
      <c r="E20" s="166" t="s">
        <v>22</v>
      </c>
      <c r="F20" s="167"/>
      <c r="G20" s="151">
        <f>SUM(G21:G22)</f>
        <v>63196.065</v>
      </c>
      <c r="H20" s="151">
        <f>SUM(H21:H22)</f>
        <v>62463.523</v>
      </c>
      <c r="I20" s="1"/>
      <c r="J20" t="s">
        <v>2</v>
      </c>
    </row>
    <row r="21" spans="1:9" ht="81" customHeight="1">
      <c r="A21" s="45" t="s">
        <v>45</v>
      </c>
      <c r="B21" s="118" t="s">
        <v>26</v>
      </c>
      <c r="C21" s="273"/>
      <c r="D21" s="59" t="s">
        <v>21</v>
      </c>
      <c r="E21" s="98" t="s">
        <v>22</v>
      </c>
      <c r="F21" s="168" t="s">
        <v>28</v>
      </c>
      <c r="G21" s="164">
        <v>63052.527</v>
      </c>
      <c r="H21" s="96">
        <v>62463.523</v>
      </c>
      <c r="I21" s="1"/>
    </row>
    <row r="22" spans="1:9" ht="81" customHeight="1" thickBot="1">
      <c r="A22" s="162" t="s">
        <v>119</v>
      </c>
      <c r="B22" s="163" t="s">
        <v>117</v>
      </c>
      <c r="C22" s="274"/>
      <c r="D22" s="60" t="s">
        <v>21</v>
      </c>
      <c r="E22" s="169" t="s">
        <v>22</v>
      </c>
      <c r="F22" s="170" t="s">
        <v>106</v>
      </c>
      <c r="G22" s="152">
        <v>143.538</v>
      </c>
      <c r="H22" s="109">
        <v>0</v>
      </c>
      <c r="I22" s="1"/>
    </row>
    <row r="23" spans="1:8" ht="13.5" thickBot="1">
      <c r="A23" s="276" t="s">
        <v>19</v>
      </c>
      <c r="B23" s="276" t="s">
        <v>31</v>
      </c>
      <c r="C23" s="107" t="s">
        <v>4</v>
      </c>
      <c r="D23" s="35"/>
      <c r="E23" s="36"/>
      <c r="F23" s="36"/>
      <c r="G23" s="108">
        <f>SUM(G24:G25)</f>
        <v>22962.594</v>
      </c>
      <c r="H23" s="108">
        <f>SUM(H24:H25)</f>
        <v>27098.961</v>
      </c>
    </row>
    <row r="24" spans="1:8" ht="51.75" thickBot="1">
      <c r="A24" s="264"/>
      <c r="B24" s="264"/>
      <c r="C24" s="70" t="s">
        <v>102</v>
      </c>
      <c r="D24" s="64" t="s">
        <v>21</v>
      </c>
      <c r="E24" s="65"/>
      <c r="F24" s="65"/>
      <c r="G24" s="93">
        <f>SUM(G26+G32+G36+G39+G42)</f>
        <v>22395.894</v>
      </c>
      <c r="H24" s="93">
        <f>SUM(H26+H32+H36+H39+H42)</f>
        <v>26519.861</v>
      </c>
    </row>
    <row r="25" spans="1:8" ht="39" thickBot="1">
      <c r="A25" s="265"/>
      <c r="B25" s="265"/>
      <c r="C25" s="70" t="s">
        <v>104</v>
      </c>
      <c r="D25" s="64" t="s">
        <v>9</v>
      </c>
      <c r="E25" s="65"/>
      <c r="F25" s="65"/>
      <c r="G25" s="93">
        <f>SUM(G33+G34+G35+G38+G40+G43+G44+G45+G46+G47+G48+G49)</f>
        <v>566.7</v>
      </c>
      <c r="H25" s="93">
        <f>SUM(H33+H34+H35+H38+H40+H43+H44+H45+H46+H47+H48+H49)</f>
        <v>579.1</v>
      </c>
    </row>
    <row r="26" spans="1:8" ht="56.25" customHeight="1">
      <c r="A26" s="49" t="s">
        <v>23</v>
      </c>
      <c r="B26" s="18" t="s">
        <v>36</v>
      </c>
      <c r="C26" s="272" t="s">
        <v>102</v>
      </c>
      <c r="D26" s="19" t="s">
        <v>21</v>
      </c>
      <c r="E26" s="30" t="s">
        <v>33</v>
      </c>
      <c r="F26" s="30"/>
      <c r="G26" s="97">
        <f>SUM(G27+G28)</f>
        <v>22290.817</v>
      </c>
      <c r="H26" s="97">
        <f>SUM(H27+H28)</f>
        <v>26325.861</v>
      </c>
    </row>
    <row r="27" spans="1:8" ht="78.75" customHeight="1">
      <c r="A27" s="21" t="s">
        <v>37</v>
      </c>
      <c r="B27" s="23" t="s">
        <v>32</v>
      </c>
      <c r="C27" s="317"/>
      <c r="D27" s="58" t="s">
        <v>21</v>
      </c>
      <c r="E27" s="25" t="s">
        <v>33</v>
      </c>
      <c r="F27" s="25" t="s">
        <v>28</v>
      </c>
      <c r="G27" s="61">
        <v>22240.817</v>
      </c>
      <c r="H27" s="50">
        <v>26325.861</v>
      </c>
    </row>
    <row r="28" spans="1:8" ht="50.25" customHeight="1">
      <c r="A28" s="321" t="s">
        <v>125</v>
      </c>
      <c r="B28" s="321" t="s">
        <v>122</v>
      </c>
      <c r="C28" s="318"/>
      <c r="D28" s="326" t="s">
        <v>21</v>
      </c>
      <c r="E28" s="326" t="s">
        <v>33</v>
      </c>
      <c r="F28" s="326" t="s">
        <v>118</v>
      </c>
      <c r="G28" s="325">
        <v>50</v>
      </c>
      <c r="H28" s="325"/>
    </row>
    <row r="29" spans="1:8" ht="25.5" customHeight="1">
      <c r="A29" s="321"/>
      <c r="B29" s="321"/>
      <c r="C29" s="319"/>
      <c r="D29" s="327"/>
      <c r="E29" s="327"/>
      <c r="F29" s="327"/>
      <c r="G29" s="328"/>
      <c r="H29" s="325"/>
    </row>
    <row r="30" spans="1:8" ht="38.25" customHeight="1">
      <c r="A30" s="22" t="s">
        <v>54</v>
      </c>
      <c r="B30" s="55" t="s">
        <v>55</v>
      </c>
      <c r="C30" s="22"/>
      <c r="D30" s="58"/>
      <c r="E30" s="25" t="s">
        <v>43</v>
      </c>
      <c r="F30" s="25"/>
      <c r="G30" s="61">
        <f>SUM(G31+G37+G41+G44+G45+G46+G47+G48+G49)</f>
        <v>671.777</v>
      </c>
      <c r="H30" s="61">
        <f>SUM(H31+H37+H41+H44+H45+H46+H47+H48+H49)</f>
        <v>773.1</v>
      </c>
    </row>
    <row r="31" spans="1:8" ht="38.25">
      <c r="A31" s="22" t="s">
        <v>56</v>
      </c>
      <c r="B31" s="55" t="s">
        <v>57</v>
      </c>
      <c r="C31" s="22"/>
      <c r="D31" s="58"/>
      <c r="E31" s="25" t="s">
        <v>43</v>
      </c>
      <c r="F31" s="25" t="s">
        <v>106</v>
      </c>
      <c r="G31" s="61">
        <f>SUM(G32:G36)</f>
        <v>107</v>
      </c>
      <c r="H31" s="61">
        <f>SUM(H32:H36)</f>
        <v>185</v>
      </c>
    </row>
    <row r="32" spans="1:8" ht="51">
      <c r="A32" s="110" t="s">
        <v>58</v>
      </c>
      <c r="B32" s="111" t="s">
        <v>131</v>
      </c>
      <c r="C32" s="110" t="s">
        <v>102</v>
      </c>
      <c r="D32" s="58" t="s">
        <v>21</v>
      </c>
      <c r="E32" s="25" t="s">
        <v>43</v>
      </c>
      <c r="F32" s="25" t="s">
        <v>106</v>
      </c>
      <c r="G32" s="61">
        <v>39</v>
      </c>
      <c r="H32" s="115">
        <v>0</v>
      </c>
    </row>
    <row r="33" spans="1:8" ht="63.75">
      <c r="A33" s="22" t="s">
        <v>60</v>
      </c>
      <c r="B33" s="55" t="s">
        <v>103</v>
      </c>
      <c r="C33" s="22" t="s">
        <v>104</v>
      </c>
      <c r="D33" s="58" t="s">
        <v>9</v>
      </c>
      <c r="E33" s="25"/>
      <c r="F33" s="25" t="s">
        <v>106</v>
      </c>
      <c r="G33" s="61">
        <v>34</v>
      </c>
      <c r="H33" s="50">
        <v>36</v>
      </c>
    </row>
    <row r="34" spans="1:8" ht="38.25">
      <c r="A34" s="110" t="s">
        <v>61</v>
      </c>
      <c r="B34" s="111" t="s">
        <v>63</v>
      </c>
      <c r="C34" s="110" t="s">
        <v>104</v>
      </c>
      <c r="D34" s="58" t="s">
        <v>9</v>
      </c>
      <c r="E34" s="25"/>
      <c r="F34" s="25" t="s">
        <v>106</v>
      </c>
      <c r="G34" s="61">
        <v>17</v>
      </c>
      <c r="H34" s="115">
        <v>0</v>
      </c>
    </row>
    <row r="35" spans="1:8" ht="25.5">
      <c r="A35" s="22" t="s">
        <v>62</v>
      </c>
      <c r="B35" s="55" t="s">
        <v>64</v>
      </c>
      <c r="C35" s="22" t="s">
        <v>104</v>
      </c>
      <c r="D35" s="58" t="s">
        <v>9</v>
      </c>
      <c r="E35" s="25"/>
      <c r="F35" s="25" t="s">
        <v>106</v>
      </c>
      <c r="G35" s="61">
        <v>17</v>
      </c>
      <c r="H35" s="50">
        <v>18</v>
      </c>
    </row>
    <row r="36" spans="1:8" ht="73.5" customHeight="1">
      <c r="A36" s="110" t="s">
        <v>123</v>
      </c>
      <c r="B36" s="111" t="s">
        <v>124</v>
      </c>
      <c r="C36" s="110" t="s">
        <v>102</v>
      </c>
      <c r="D36" s="112" t="s">
        <v>21</v>
      </c>
      <c r="E36" s="113" t="s">
        <v>43</v>
      </c>
      <c r="F36" s="113" t="s">
        <v>106</v>
      </c>
      <c r="G36" s="114">
        <v>0</v>
      </c>
      <c r="H36" s="115">
        <v>131</v>
      </c>
    </row>
    <row r="37" spans="1:8" ht="38.25">
      <c r="A37" s="22" t="s">
        <v>65</v>
      </c>
      <c r="B37" s="55" t="s">
        <v>66</v>
      </c>
      <c r="C37" s="22"/>
      <c r="D37" s="58"/>
      <c r="E37" s="25"/>
      <c r="F37" s="25"/>
      <c r="G37" s="61">
        <f>SUM(G38:G40)</f>
        <v>48</v>
      </c>
      <c r="H37" s="61">
        <f>SUM(H38:H40)</f>
        <v>56</v>
      </c>
    </row>
    <row r="38" spans="1:8" ht="25.5">
      <c r="A38" s="22" t="s">
        <v>67</v>
      </c>
      <c r="B38" s="55" t="s">
        <v>69</v>
      </c>
      <c r="C38" s="22" t="s">
        <v>104</v>
      </c>
      <c r="D38" s="58" t="s">
        <v>9</v>
      </c>
      <c r="E38" s="25" t="s">
        <v>43</v>
      </c>
      <c r="F38" s="25" t="s">
        <v>106</v>
      </c>
      <c r="G38" s="61">
        <v>4</v>
      </c>
      <c r="H38" s="50">
        <v>10</v>
      </c>
    </row>
    <row r="39" spans="1:8" ht="38.25">
      <c r="A39" s="278" t="s">
        <v>68</v>
      </c>
      <c r="B39" s="266" t="s">
        <v>70</v>
      </c>
      <c r="C39" s="22" t="s">
        <v>102</v>
      </c>
      <c r="D39" s="58" t="s">
        <v>21</v>
      </c>
      <c r="E39" s="25" t="s">
        <v>43</v>
      </c>
      <c r="F39" s="25" t="s">
        <v>106</v>
      </c>
      <c r="G39" s="61">
        <v>34</v>
      </c>
      <c r="H39" s="50">
        <v>36</v>
      </c>
    </row>
    <row r="40" spans="1:8" ht="25.5">
      <c r="A40" s="279"/>
      <c r="B40" s="267"/>
      <c r="C40" s="22" t="s">
        <v>104</v>
      </c>
      <c r="D40" s="58"/>
      <c r="E40" s="25"/>
      <c r="F40" s="25" t="s">
        <v>106</v>
      </c>
      <c r="G40" s="61">
        <v>10</v>
      </c>
      <c r="H40" s="50">
        <v>10</v>
      </c>
    </row>
    <row r="41" spans="1:8" ht="76.5">
      <c r="A41" s="53" t="s">
        <v>72</v>
      </c>
      <c r="B41" s="55" t="s">
        <v>71</v>
      </c>
      <c r="C41" s="22"/>
      <c r="D41" s="58"/>
      <c r="E41" s="25"/>
      <c r="F41" s="25"/>
      <c r="G41" s="61">
        <f>SUM(G42:G43)</f>
        <v>49.077</v>
      </c>
      <c r="H41" s="61">
        <f>SUM(H42:H43)</f>
        <v>45</v>
      </c>
    </row>
    <row r="42" spans="1:8" ht="51.75" customHeight="1">
      <c r="A42" s="148" t="s">
        <v>73</v>
      </c>
      <c r="B42" s="111" t="s">
        <v>94</v>
      </c>
      <c r="C42" s="22" t="s">
        <v>102</v>
      </c>
      <c r="D42" s="58" t="s">
        <v>21</v>
      </c>
      <c r="E42" s="25" t="s">
        <v>43</v>
      </c>
      <c r="F42" s="25" t="s">
        <v>106</v>
      </c>
      <c r="G42" s="61">
        <f>5.077+27</f>
        <v>32.077</v>
      </c>
      <c r="H42" s="50">
        <v>27</v>
      </c>
    </row>
    <row r="43" spans="1:8" ht="38.25">
      <c r="A43" s="78" t="s">
        <v>74</v>
      </c>
      <c r="B43" s="37" t="s">
        <v>75</v>
      </c>
      <c r="C43" s="21" t="s">
        <v>104</v>
      </c>
      <c r="D43" s="24" t="s">
        <v>9</v>
      </c>
      <c r="E43" s="27" t="s">
        <v>43</v>
      </c>
      <c r="F43" s="25" t="s">
        <v>106</v>
      </c>
      <c r="G43" s="41">
        <v>17</v>
      </c>
      <c r="H43" s="42">
        <v>18</v>
      </c>
    </row>
    <row r="44" spans="1:8" ht="102">
      <c r="A44" s="148" t="s">
        <v>107</v>
      </c>
      <c r="B44" s="111" t="s">
        <v>108</v>
      </c>
      <c r="C44" s="21" t="s">
        <v>104</v>
      </c>
      <c r="D44" s="24" t="s">
        <v>9</v>
      </c>
      <c r="E44" s="27" t="s">
        <v>43</v>
      </c>
      <c r="F44" s="25" t="s">
        <v>106</v>
      </c>
      <c r="G44" s="61">
        <v>107.986</v>
      </c>
      <c r="H44" s="50">
        <v>76</v>
      </c>
    </row>
    <row r="45" spans="1:8" ht="63.75">
      <c r="A45" s="53" t="s">
        <v>110</v>
      </c>
      <c r="B45" s="55" t="s">
        <v>109</v>
      </c>
      <c r="C45" s="21" t="s">
        <v>104</v>
      </c>
      <c r="D45" s="24" t="s">
        <v>9</v>
      </c>
      <c r="E45" s="27" t="s">
        <v>43</v>
      </c>
      <c r="F45" s="25" t="s">
        <v>106</v>
      </c>
      <c r="G45" s="61">
        <v>18</v>
      </c>
      <c r="H45" s="50">
        <v>18</v>
      </c>
    </row>
    <row r="46" spans="1:8" ht="38.25">
      <c r="A46" s="53" t="s">
        <v>111</v>
      </c>
      <c r="B46" s="55" t="s">
        <v>112</v>
      </c>
      <c r="C46" s="21" t="s">
        <v>104</v>
      </c>
      <c r="D46" s="24" t="s">
        <v>9</v>
      </c>
      <c r="E46" s="27" t="s">
        <v>43</v>
      </c>
      <c r="F46" s="25" t="s">
        <v>106</v>
      </c>
      <c r="G46" s="61">
        <v>200</v>
      </c>
      <c r="H46" s="50">
        <v>200</v>
      </c>
    </row>
    <row r="47" spans="1:8" ht="89.25">
      <c r="A47" s="53" t="s">
        <v>113</v>
      </c>
      <c r="B47" s="55" t="s">
        <v>114</v>
      </c>
      <c r="C47" s="21" t="s">
        <v>104</v>
      </c>
      <c r="D47" s="24" t="s">
        <v>9</v>
      </c>
      <c r="E47" s="27" t="s">
        <v>43</v>
      </c>
      <c r="F47" s="25" t="s">
        <v>106</v>
      </c>
      <c r="G47" s="61">
        <v>42</v>
      </c>
      <c r="H47" s="50">
        <v>42</v>
      </c>
    </row>
    <row r="48" spans="1:8" ht="51">
      <c r="A48" s="78" t="s">
        <v>115</v>
      </c>
      <c r="B48" s="37" t="s">
        <v>116</v>
      </c>
      <c r="C48" s="21" t="s">
        <v>104</v>
      </c>
      <c r="D48" s="24" t="s">
        <v>21</v>
      </c>
      <c r="E48" s="27" t="s">
        <v>43</v>
      </c>
      <c r="F48" s="27" t="s">
        <v>106</v>
      </c>
      <c r="G48" s="41">
        <v>18.014</v>
      </c>
      <c r="H48" s="42">
        <v>50</v>
      </c>
    </row>
    <row r="49" spans="1:8" ht="77.25" thickBot="1">
      <c r="A49" s="190" t="s">
        <v>126</v>
      </c>
      <c r="B49" s="191" t="s">
        <v>129</v>
      </c>
      <c r="C49" s="192" t="s">
        <v>104</v>
      </c>
      <c r="D49" s="193" t="s">
        <v>9</v>
      </c>
      <c r="E49" s="194" t="s">
        <v>43</v>
      </c>
      <c r="F49" s="194" t="s">
        <v>106</v>
      </c>
      <c r="G49" s="195">
        <v>81.7</v>
      </c>
      <c r="H49" s="196">
        <v>101.1</v>
      </c>
    </row>
    <row r="50" spans="1:8" ht="13.5" thickBot="1">
      <c r="A50" s="263" t="s">
        <v>7</v>
      </c>
      <c r="B50" s="263" t="s">
        <v>39</v>
      </c>
      <c r="C50" s="70" t="s">
        <v>4</v>
      </c>
      <c r="D50" s="64"/>
      <c r="E50" s="65"/>
      <c r="F50" s="65"/>
      <c r="G50" s="67">
        <f>SUM(G51:G52)</f>
        <v>700</v>
      </c>
      <c r="H50" s="91">
        <f>SUM(H51:H52)</f>
        <v>700</v>
      </c>
    </row>
    <row r="51" spans="1:8" ht="39" thickBot="1">
      <c r="A51" s="264"/>
      <c r="B51" s="264"/>
      <c r="C51" s="70" t="s">
        <v>104</v>
      </c>
      <c r="D51" s="64"/>
      <c r="E51" s="65"/>
      <c r="F51" s="65"/>
      <c r="G51" s="67">
        <f>SUM(G55)</f>
        <v>10</v>
      </c>
      <c r="H51" s="67">
        <f>SUM(H55)</f>
        <v>10</v>
      </c>
    </row>
    <row r="52" spans="1:8" ht="51.75" thickBot="1">
      <c r="A52" s="265"/>
      <c r="B52" s="264"/>
      <c r="C52" s="31" t="s">
        <v>102</v>
      </c>
      <c r="D52" s="35"/>
      <c r="E52" s="36"/>
      <c r="F52" s="36"/>
      <c r="G52" s="67">
        <f>SUM(G56+G57+G58+G59)</f>
        <v>690</v>
      </c>
      <c r="H52" s="67">
        <f>SUM(H56+H57+H58+H59)</f>
        <v>690</v>
      </c>
    </row>
    <row r="53" spans="1:8" ht="39.75" customHeight="1">
      <c r="A53" s="315" t="s">
        <v>8</v>
      </c>
      <c r="B53" s="323" t="s">
        <v>40</v>
      </c>
      <c r="C53" s="315"/>
      <c r="D53" s="29" t="s">
        <v>21</v>
      </c>
      <c r="E53" s="30" t="s">
        <v>41</v>
      </c>
      <c r="F53" s="30"/>
      <c r="G53" s="74">
        <f>SUM(G55:G59)</f>
        <v>700</v>
      </c>
      <c r="H53" s="74">
        <f>SUM(H55:H59)</f>
        <v>700</v>
      </c>
    </row>
    <row r="54" spans="1:12" ht="27.75" customHeight="1">
      <c r="A54" s="322"/>
      <c r="B54" s="324"/>
      <c r="C54" s="273"/>
      <c r="D54" s="24"/>
      <c r="E54" s="27"/>
      <c r="F54" s="27"/>
      <c r="G54" s="41">
        <v>0</v>
      </c>
      <c r="H54" s="42">
        <v>0</v>
      </c>
      <c r="L54" s="9"/>
    </row>
    <row r="55" spans="1:12" ht="27.75" customHeight="1">
      <c r="A55" s="22" t="s">
        <v>89</v>
      </c>
      <c r="B55" s="72" t="s">
        <v>85</v>
      </c>
      <c r="C55" s="22" t="s">
        <v>104</v>
      </c>
      <c r="D55" s="24" t="s">
        <v>9</v>
      </c>
      <c r="E55" s="27" t="s">
        <v>43</v>
      </c>
      <c r="F55" s="27" t="s">
        <v>106</v>
      </c>
      <c r="G55" s="41">
        <v>10</v>
      </c>
      <c r="H55" s="42">
        <v>10</v>
      </c>
      <c r="L55" s="9"/>
    </row>
    <row r="56" spans="1:12" ht="38.25">
      <c r="A56" s="22" t="s">
        <v>90</v>
      </c>
      <c r="B56" s="72" t="s">
        <v>87</v>
      </c>
      <c r="C56" s="22" t="s">
        <v>102</v>
      </c>
      <c r="D56" s="24" t="s">
        <v>21</v>
      </c>
      <c r="E56" s="30" t="s">
        <v>41</v>
      </c>
      <c r="F56" s="27" t="s">
        <v>106</v>
      </c>
      <c r="G56" s="41">
        <v>600</v>
      </c>
      <c r="H56" s="42">
        <v>600</v>
      </c>
      <c r="L56" s="9"/>
    </row>
    <row r="57" spans="1:12" ht="51">
      <c r="A57" s="22" t="s">
        <v>91</v>
      </c>
      <c r="B57" s="72" t="s">
        <v>86</v>
      </c>
      <c r="C57" s="22" t="s">
        <v>102</v>
      </c>
      <c r="D57" s="24" t="s">
        <v>21</v>
      </c>
      <c r="E57" s="30" t="s">
        <v>41</v>
      </c>
      <c r="F57" s="27" t="s">
        <v>106</v>
      </c>
      <c r="G57" s="41">
        <v>30</v>
      </c>
      <c r="H57" s="42">
        <v>30</v>
      </c>
      <c r="L57" s="9"/>
    </row>
    <row r="58" spans="1:12" ht="38.25">
      <c r="A58" s="22" t="s">
        <v>92</v>
      </c>
      <c r="B58" s="72" t="s">
        <v>88</v>
      </c>
      <c r="C58" s="22" t="s">
        <v>102</v>
      </c>
      <c r="D58" s="24" t="s">
        <v>21</v>
      </c>
      <c r="E58" s="30" t="s">
        <v>41</v>
      </c>
      <c r="F58" s="27" t="s">
        <v>106</v>
      </c>
      <c r="G58" s="41">
        <v>35</v>
      </c>
      <c r="H58" s="42">
        <v>35</v>
      </c>
      <c r="L58" s="9"/>
    </row>
    <row r="59" spans="1:12" ht="64.5" thickBot="1">
      <c r="A59" s="57" t="s">
        <v>93</v>
      </c>
      <c r="B59" s="73" t="s">
        <v>127</v>
      </c>
      <c r="C59" s="57" t="s">
        <v>102</v>
      </c>
      <c r="D59" s="60" t="s">
        <v>21</v>
      </c>
      <c r="E59" s="92" t="s">
        <v>41</v>
      </c>
      <c r="F59" s="51" t="s">
        <v>106</v>
      </c>
      <c r="G59" s="62">
        <v>25</v>
      </c>
      <c r="H59" s="52">
        <v>25</v>
      </c>
      <c r="L59" s="9"/>
    </row>
    <row r="60" spans="1:8" ht="13.5" thickBot="1">
      <c r="A60" s="263" t="s">
        <v>10</v>
      </c>
      <c r="B60" s="263" t="s">
        <v>96</v>
      </c>
      <c r="C60" s="70" t="s">
        <v>4</v>
      </c>
      <c r="D60" s="64"/>
      <c r="E60" s="65"/>
      <c r="F60" s="65"/>
      <c r="G60" s="67">
        <f>SUM(G61:G63)</f>
        <v>142</v>
      </c>
      <c r="H60" s="67">
        <f>SUM(H61:H63)</f>
        <v>98</v>
      </c>
    </row>
    <row r="61" spans="1:8" ht="51.75" thickBot="1">
      <c r="A61" s="255"/>
      <c r="B61" s="276"/>
      <c r="C61" s="70" t="s">
        <v>102</v>
      </c>
      <c r="D61" s="64" t="s">
        <v>21</v>
      </c>
      <c r="E61" s="65"/>
      <c r="F61" s="65"/>
      <c r="G61" s="67">
        <f>SUM(G65+G66+G68)</f>
        <v>54</v>
      </c>
      <c r="H61" s="67">
        <f>SUM(H65+H66+H68)</f>
        <v>61</v>
      </c>
    </row>
    <row r="62" spans="1:8" ht="39" thickBot="1">
      <c r="A62" s="255"/>
      <c r="B62" s="276"/>
      <c r="C62" s="70" t="s">
        <v>104</v>
      </c>
      <c r="D62" s="64" t="s">
        <v>9</v>
      </c>
      <c r="E62" s="65"/>
      <c r="F62" s="65"/>
      <c r="G62" s="67">
        <f>SUM(G67+G69)</f>
        <v>72</v>
      </c>
      <c r="H62" s="68">
        <f>SUM(H67+H69)</f>
        <v>20</v>
      </c>
    </row>
    <row r="63" spans="1:8" ht="26.25" thickBot="1">
      <c r="A63" s="274"/>
      <c r="B63" s="277"/>
      <c r="C63" s="70" t="s">
        <v>105</v>
      </c>
      <c r="D63" s="64" t="s">
        <v>9</v>
      </c>
      <c r="E63" s="65"/>
      <c r="F63" s="65"/>
      <c r="G63" s="67">
        <f>SUM(G70)</f>
        <v>16</v>
      </c>
      <c r="H63" s="68">
        <f>SUM(H70)</f>
        <v>17</v>
      </c>
    </row>
    <row r="64" spans="1:8" ht="63.75">
      <c r="A64" s="80" t="s">
        <v>44</v>
      </c>
      <c r="B64" s="80" t="s">
        <v>42</v>
      </c>
      <c r="C64" s="81"/>
      <c r="D64" s="82"/>
      <c r="E64" s="83"/>
      <c r="F64" s="102"/>
      <c r="G64" s="76">
        <f>SUM(G65:G70)</f>
        <v>142</v>
      </c>
      <c r="H64" s="76">
        <f>SUM(H65:H70)</f>
        <v>98</v>
      </c>
    </row>
    <row r="65" spans="1:8" ht="114.75">
      <c r="A65" s="84" t="s">
        <v>76</v>
      </c>
      <c r="B65" s="85" t="s">
        <v>97</v>
      </c>
      <c r="C65" s="86" t="s">
        <v>102</v>
      </c>
      <c r="D65" s="87" t="s">
        <v>9</v>
      </c>
      <c r="E65" s="88" t="s">
        <v>43</v>
      </c>
      <c r="F65" s="103" t="s">
        <v>106</v>
      </c>
      <c r="G65" s="61">
        <v>30</v>
      </c>
      <c r="H65" s="50">
        <v>35</v>
      </c>
    </row>
    <row r="66" spans="1:8" ht="49.5" customHeight="1">
      <c r="A66" s="84" t="s">
        <v>80</v>
      </c>
      <c r="B66" s="86" t="s">
        <v>77</v>
      </c>
      <c r="C66" s="86" t="s">
        <v>102</v>
      </c>
      <c r="D66" s="87" t="s">
        <v>21</v>
      </c>
      <c r="E66" s="88" t="s">
        <v>43</v>
      </c>
      <c r="F66" s="103" t="s">
        <v>106</v>
      </c>
      <c r="G66" s="61">
        <v>12</v>
      </c>
      <c r="H66" s="50">
        <v>13</v>
      </c>
    </row>
    <row r="67" spans="1:8" ht="51">
      <c r="A67" s="116" t="s">
        <v>81</v>
      </c>
      <c r="B67" s="117" t="s">
        <v>78</v>
      </c>
      <c r="C67" s="86" t="s">
        <v>104</v>
      </c>
      <c r="D67" s="87" t="s">
        <v>9</v>
      </c>
      <c r="E67" s="88" t="s">
        <v>43</v>
      </c>
      <c r="F67" s="103" t="s">
        <v>106</v>
      </c>
      <c r="G67" s="61">
        <v>50</v>
      </c>
      <c r="H67" s="115">
        <v>10</v>
      </c>
    </row>
    <row r="68" spans="1:8" ht="76.5">
      <c r="A68" s="84" t="s">
        <v>82</v>
      </c>
      <c r="B68" s="86" t="s">
        <v>98</v>
      </c>
      <c r="C68" s="86" t="s">
        <v>102</v>
      </c>
      <c r="D68" s="87" t="s">
        <v>21</v>
      </c>
      <c r="E68" s="88" t="s">
        <v>43</v>
      </c>
      <c r="F68" s="103" t="s">
        <v>106</v>
      </c>
      <c r="G68" s="61">
        <v>12</v>
      </c>
      <c r="H68" s="50">
        <v>13</v>
      </c>
    </row>
    <row r="69" spans="1:8" ht="49.5" customHeight="1">
      <c r="A69" s="116" t="s">
        <v>83</v>
      </c>
      <c r="B69" s="117" t="s">
        <v>79</v>
      </c>
      <c r="C69" s="86" t="s">
        <v>104</v>
      </c>
      <c r="D69" s="87" t="s">
        <v>9</v>
      </c>
      <c r="E69" s="88" t="s">
        <v>43</v>
      </c>
      <c r="F69" s="103" t="s">
        <v>106</v>
      </c>
      <c r="G69" s="61">
        <v>22</v>
      </c>
      <c r="H69" s="115">
        <v>10</v>
      </c>
    </row>
    <row r="70" spans="1:8" ht="26.25" thickBot="1">
      <c r="A70" s="89" t="s">
        <v>84</v>
      </c>
      <c r="B70" s="73" t="s">
        <v>99</v>
      </c>
      <c r="C70" s="73" t="s">
        <v>105</v>
      </c>
      <c r="D70" s="90" t="s">
        <v>9</v>
      </c>
      <c r="E70" s="101" t="s">
        <v>43</v>
      </c>
      <c r="F70" s="104" t="s">
        <v>106</v>
      </c>
      <c r="G70" s="62">
        <v>16</v>
      </c>
      <c r="H70" s="52">
        <v>17</v>
      </c>
    </row>
    <row r="71" spans="1:8" ht="12.75">
      <c r="A71" s="32"/>
      <c r="B71" s="32"/>
      <c r="C71" s="33"/>
      <c r="D71" s="34"/>
      <c r="E71" s="34"/>
      <c r="F71" s="34"/>
      <c r="G71" s="32"/>
      <c r="H71" s="32"/>
    </row>
    <row r="72" spans="1:8" ht="12.75">
      <c r="A72" s="32"/>
      <c r="B72" s="32"/>
      <c r="C72" s="33"/>
      <c r="D72" s="34"/>
      <c r="E72" s="34"/>
      <c r="F72" s="34"/>
      <c r="G72" s="32"/>
      <c r="H72" s="32"/>
    </row>
    <row r="73" spans="1:8" ht="12.75">
      <c r="A73" s="32"/>
      <c r="B73" s="32"/>
      <c r="C73" s="33"/>
      <c r="D73" s="34"/>
      <c r="E73" s="34"/>
      <c r="F73" s="34"/>
      <c r="G73" s="32"/>
      <c r="H73" s="32"/>
    </row>
    <row r="74" spans="1:8" ht="12.75">
      <c r="A74" s="32"/>
      <c r="B74" s="32"/>
      <c r="C74" s="33"/>
      <c r="D74" s="34"/>
      <c r="E74" s="34"/>
      <c r="F74" s="34"/>
      <c r="G74" s="32"/>
      <c r="H74" s="32"/>
    </row>
    <row r="75" spans="1:8" ht="12.75">
      <c r="A75" s="32"/>
      <c r="B75" s="32"/>
      <c r="C75" s="33"/>
      <c r="D75" s="34"/>
      <c r="E75" s="34"/>
      <c r="F75" s="34"/>
      <c r="G75" s="32"/>
      <c r="H75" s="32"/>
    </row>
    <row r="76" spans="1:8" ht="12.75">
      <c r="A76" s="32"/>
      <c r="B76" s="32"/>
      <c r="C76" s="33"/>
      <c r="D76" s="34"/>
      <c r="E76" s="34"/>
      <c r="F76" s="34"/>
      <c r="G76" s="32"/>
      <c r="H76" s="32"/>
    </row>
    <row r="77" spans="1:8" ht="12.75">
      <c r="A77" s="32"/>
      <c r="B77" s="32"/>
      <c r="C77" s="33"/>
      <c r="D77" s="34"/>
      <c r="E77" s="34"/>
      <c r="F77" s="34"/>
      <c r="G77" s="32"/>
      <c r="H77" s="32"/>
    </row>
    <row r="78" spans="1:8" ht="12.75">
      <c r="A78" s="32"/>
      <c r="B78" s="32"/>
      <c r="C78" s="33"/>
      <c r="D78" s="34"/>
      <c r="E78" s="34"/>
      <c r="F78" s="34"/>
      <c r="G78" s="32"/>
      <c r="H78" s="32"/>
    </row>
    <row r="79" spans="1:8" ht="12.75">
      <c r="A79" s="32"/>
      <c r="B79" s="32"/>
      <c r="C79" s="33"/>
      <c r="D79" s="34"/>
      <c r="E79" s="34"/>
      <c r="F79" s="34"/>
      <c r="G79" s="32"/>
      <c r="H79" s="32"/>
    </row>
    <row r="80" spans="1:8" ht="12.75">
      <c r="A80" s="32"/>
      <c r="B80" s="32"/>
      <c r="C80" s="33"/>
      <c r="D80" s="34"/>
      <c r="E80" s="34"/>
      <c r="F80" s="34"/>
      <c r="G80" s="32"/>
      <c r="H80" s="32"/>
    </row>
    <row r="81" spans="1:8" ht="12.75">
      <c r="A81" s="32"/>
      <c r="B81" s="32"/>
      <c r="C81" s="33"/>
      <c r="D81" s="34"/>
      <c r="E81" s="34"/>
      <c r="F81" s="34"/>
      <c r="G81" s="32"/>
      <c r="H81" s="32"/>
    </row>
    <row r="82" spans="1:8" ht="12.75">
      <c r="A82" s="32"/>
      <c r="B82" s="32"/>
      <c r="C82" s="33"/>
      <c r="D82" s="34"/>
      <c r="E82" s="34"/>
      <c r="F82" s="34"/>
      <c r="G82" s="32"/>
      <c r="H82" s="32"/>
    </row>
    <row r="83" spans="1:8" ht="12.75">
      <c r="A83" s="32"/>
      <c r="B83" s="32"/>
      <c r="C83" s="33"/>
      <c r="D83" s="34"/>
      <c r="E83" s="34"/>
      <c r="F83" s="34"/>
      <c r="G83" s="32"/>
      <c r="H83" s="32"/>
    </row>
    <row r="84" spans="1:8" ht="12.75">
      <c r="A84" s="32"/>
      <c r="B84" s="32"/>
      <c r="C84" s="33"/>
      <c r="D84" s="34"/>
      <c r="E84" s="34"/>
      <c r="F84" s="34"/>
      <c r="G84" s="32"/>
      <c r="H84" s="32"/>
    </row>
    <row r="85" spans="1:8" ht="12.75">
      <c r="A85" s="32"/>
      <c r="B85" s="32"/>
      <c r="C85" s="33"/>
      <c r="D85" s="34"/>
      <c r="E85" s="34"/>
      <c r="F85" s="34"/>
      <c r="G85" s="32"/>
      <c r="H85" s="32"/>
    </row>
    <row r="86" spans="1:8" ht="12.75">
      <c r="A86" s="32"/>
      <c r="B86" s="32"/>
      <c r="C86" s="33"/>
      <c r="D86" s="34"/>
      <c r="E86" s="34"/>
      <c r="F86" s="34"/>
      <c r="G86" s="32"/>
      <c r="H86" s="32"/>
    </row>
    <row r="87" spans="1:8" ht="12.75">
      <c r="A87" s="32"/>
      <c r="B87" s="32"/>
      <c r="C87" s="33"/>
      <c r="D87" s="34"/>
      <c r="E87" s="34"/>
      <c r="F87" s="34"/>
      <c r="G87" s="32"/>
      <c r="H87" s="32"/>
    </row>
    <row r="88" spans="1:8" ht="12.75">
      <c r="A88" s="32"/>
      <c r="B88" s="32"/>
      <c r="C88" s="33"/>
      <c r="D88" s="34"/>
      <c r="E88" s="34"/>
      <c r="F88" s="34"/>
      <c r="G88" s="32"/>
      <c r="H88" s="32"/>
    </row>
    <row r="89" spans="1:8" ht="12.75">
      <c r="A89" s="32"/>
      <c r="B89" s="32"/>
      <c r="C89" s="33"/>
      <c r="D89" s="34"/>
      <c r="E89" s="34"/>
      <c r="F89" s="34"/>
      <c r="G89" s="32"/>
      <c r="H89" s="32"/>
    </row>
    <row r="90" spans="1:8" ht="12.75">
      <c r="A90" s="32"/>
      <c r="B90" s="32"/>
      <c r="C90" s="33"/>
      <c r="D90" s="34"/>
      <c r="E90" s="34"/>
      <c r="F90" s="34"/>
      <c r="G90" s="32"/>
      <c r="H90" s="32"/>
    </row>
    <row r="91" spans="1:8" ht="12.75">
      <c r="A91" s="32"/>
      <c r="B91" s="32"/>
      <c r="C91" s="33"/>
      <c r="D91" s="34"/>
      <c r="E91" s="34"/>
      <c r="F91" s="34"/>
      <c r="G91" s="32"/>
      <c r="H91" s="32"/>
    </row>
    <row r="92" spans="1:8" ht="12.75">
      <c r="A92" s="32"/>
      <c r="B92" s="32"/>
      <c r="C92" s="33"/>
      <c r="D92" s="34"/>
      <c r="E92" s="34"/>
      <c r="F92" s="34"/>
      <c r="G92" s="32"/>
      <c r="H92" s="32"/>
    </row>
    <row r="93" spans="1:8" ht="12.75">
      <c r="A93" s="32"/>
      <c r="B93" s="32"/>
      <c r="C93" s="33"/>
      <c r="D93" s="34"/>
      <c r="E93" s="34"/>
      <c r="F93" s="34"/>
      <c r="G93" s="32"/>
      <c r="H93" s="32"/>
    </row>
    <row r="94" spans="1:8" ht="12.75">
      <c r="A94" s="32"/>
      <c r="B94" s="32"/>
      <c r="C94" s="33"/>
      <c r="D94" s="34"/>
      <c r="E94" s="34"/>
      <c r="F94" s="34"/>
      <c r="G94" s="32"/>
      <c r="H94" s="32"/>
    </row>
    <row r="95" spans="1:8" ht="12.75">
      <c r="A95" s="32"/>
      <c r="B95" s="32"/>
      <c r="C95" s="33"/>
      <c r="D95" s="34"/>
      <c r="E95" s="34"/>
      <c r="F95" s="34"/>
      <c r="G95" s="32"/>
      <c r="H95" s="32"/>
    </row>
  </sheetData>
  <sheetProtection/>
  <mergeCells count="31">
    <mergeCell ref="H28:H29"/>
    <mergeCell ref="D28:D29"/>
    <mergeCell ref="E28:E29"/>
    <mergeCell ref="F28:F29"/>
    <mergeCell ref="G28:G29"/>
    <mergeCell ref="C53:C54"/>
    <mergeCell ref="A60:A63"/>
    <mergeCell ref="B60:B63"/>
    <mergeCell ref="A50:A52"/>
    <mergeCell ref="B50:B52"/>
    <mergeCell ref="A53:A54"/>
    <mergeCell ref="B53:B54"/>
    <mergeCell ref="D10:F11"/>
    <mergeCell ref="A39:A40"/>
    <mergeCell ref="B39:B40"/>
    <mergeCell ref="A28:A29"/>
    <mergeCell ref="B28:B29"/>
    <mergeCell ref="B13:B17"/>
    <mergeCell ref="A10:A12"/>
    <mergeCell ref="B10:B12"/>
    <mergeCell ref="C10:C12"/>
    <mergeCell ref="B7:G7"/>
    <mergeCell ref="B8:G8"/>
    <mergeCell ref="C26:C29"/>
    <mergeCell ref="A18:A19"/>
    <mergeCell ref="B18:B19"/>
    <mergeCell ref="A23:A25"/>
    <mergeCell ref="B23:B25"/>
    <mergeCell ref="C20:C22"/>
    <mergeCell ref="G10:H11"/>
    <mergeCell ref="A13:A17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6.375" style="3" customWidth="1"/>
    <col min="4" max="4" width="7.25390625" style="2" customWidth="1"/>
    <col min="5" max="5" width="7.125" style="2" customWidth="1"/>
    <col min="6" max="6" width="19.875" style="2" customWidth="1"/>
    <col min="7" max="7" width="10.125" style="0" customWidth="1"/>
    <col min="8" max="8" width="11.125" style="0" customWidth="1"/>
    <col min="9" max="9" width="12.125" style="0" bestFit="1" customWidth="1"/>
  </cols>
  <sheetData>
    <row r="2" ht="12.75">
      <c r="F2" s="2" t="s">
        <v>152</v>
      </c>
    </row>
    <row r="3" ht="12.75">
      <c r="F3" s="2" t="s">
        <v>141</v>
      </c>
    </row>
    <row r="4" ht="12.75">
      <c r="F4" s="2" t="s">
        <v>146</v>
      </c>
    </row>
    <row r="5" ht="12.75">
      <c r="F5" s="2" t="s">
        <v>147</v>
      </c>
    </row>
    <row r="7" spans="2:6" ht="12.75">
      <c r="B7" s="316" t="s">
        <v>148</v>
      </c>
      <c r="C7" s="329"/>
      <c r="D7" s="329"/>
      <c r="E7" s="329"/>
      <c r="F7" s="329"/>
    </row>
    <row r="8" spans="2:6" ht="12.75">
      <c r="B8" s="316" t="s">
        <v>149</v>
      </c>
      <c r="C8" s="316"/>
      <c r="D8" s="316"/>
      <c r="E8" s="316"/>
      <c r="F8" s="316"/>
    </row>
    <row r="9" ht="13.5" thickBot="1"/>
    <row r="10" spans="1:8" ht="12.75" customHeight="1">
      <c r="A10" s="286" t="s">
        <v>0</v>
      </c>
      <c r="B10" s="286" t="s">
        <v>1</v>
      </c>
      <c r="C10" s="289" t="s">
        <v>100</v>
      </c>
      <c r="D10" s="336" t="s">
        <v>18</v>
      </c>
      <c r="E10" s="337"/>
      <c r="F10" s="338"/>
      <c r="G10" s="330" t="s">
        <v>14</v>
      </c>
      <c r="H10" s="331"/>
    </row>
    <row r="11" spans="1:8" ht="12.75">
      <c r="A11" s="287"/>
      <c r="B11" s="287"/>
      <c r="C11" s="334"/>
      <c r="D11" s="339"/>
      <c r="E11" s="340"/>
      <c r="F11" s="341"/>
      <c r="G11" s="332"/>
      <c r="H11" s="333"/>
    </row>
    <row r="12" spans="1:8" ht="51.75" thickBot="1">
      <c r="A12" s="288"/>
      <c r="B12" s="288"/>
      <c r="C12" s="335"/>
      <c r="D12" s="7" t="s">
        <v>3</v>
      </c>
      <c r="E12" s="4" t="s">
        <v>11</v>
      </c>
      <c r="F12" s="5" t="s">
        <v>12</v>
      </c>
      <c r="G12" s="8">
        <v>2014</v>
      </c>
      <c r="H12" s="6" t="s">
        <v>17</v>
      </c>
    </row>
    <row r="13" spans="1:8" ht="12.75" customHeight="1">
      <c r="A13" s="295" t="s">
        <v>5</v>
      </c>
      <c r="B13" s="263" t="s">
        <v>20</v>
      </c>
      <c r="C13" s="10" t="s">
        <v>4</v>
      </c>
      <c r="D13" s="11"/>
      <c r="E13" s="12"/>
      <c r="F13" s="171"/>
      <c r="G13" s="39">
        <f>SUM(G16+G22+G32)</f>
        <v>102249.69799999999</v>
      </c>
      <c r="H13" s="39">
        <f>SUM(H16+H22+H32)</f>
        <v>129952</v>
      </c>
    </row>
    <row r="14" spans="1:8" ht="38.25" customHeight="1">
      <c r="A14" s="290"/>
      <c r="B14" s="276"/>
      <c r="C14" s="13" t="s">
        <v>101</v>
      </c>
      <c r="D14" s="14" t="s">
        <v>21</v>
      </c>
      <c r="E14" s="15"/>
      <c r="F14" s="172"/>
      <c r="G14" s="40">
        <f>SUM(G17)</f>
        <v>23987.461</v>
      </c>
      <c r="H14" s="40">
        <f>SUM(H17)</f>
        <v>27158</v>
      </c>
    </row>
    <row r="15" spans="1:9" ht="51" customHeight="1" thickBot="1">
      <c r="A15" s="290"/>
      <c r="B15" s="276"/>
      <c r="C15" s="13" t="s">
        <v>102</v>
      </c>
      <c r="D15" s="14" t="s">
        <v>21</v>
      </c>
      <c r="E15" s="15"/>
      <c r="F15" s="172"/>
      <c r="G15" s="40">
        <f>SUM(G23+G33)</f>
        <v>78262.237</v>
      </c>
      <c r="H15" s="40">
        <f>SUM(H23+H33)</f>
        <v>102794</v>
      </c>
      <c r="I15" s="79"/>
    </row>
    <row r="16" spans="1:8" ht="13.5" customHeight="1" thickBot="1">
      <c r="A16" s="295" t="s">
        <v>6</v>
      </c>
      <c r="B16" s="342" t="s">
        <v>30</v>
      </c>
      <c r="C16" s="70" t="s">
        <v>4</v>
      </c>
      <c r="D16" s="64"/>
      <c r="E16" s="65"/>
      <c r="F16" s="173"/>
      <c r="G16" s="91">
        <f>SUM(G17)</f>
        <v>23987.461</v>
      </c>
      <c r="H16" s="91">
        <f>SUM(H17)</f>
        <v>27158</v>
      </c>
    </row>
    <row r="17" spans="1:8" ht="39" customHeight="1" thickBot="1">
      <c r="A17" s="291"/>
      <c r="B17" s="343"/>
      <c r="C17" s="70" t="s">
        <v>101</v>
      </c>
      <c r="D17" s="64" t="s">
        <v>21</v>
      </c>
      <c r="E17" s="65" t="s">
        <v>22</v>
      </c>
      <c r="F17" s="178"/>
      <c r="G17" s="141">
        <f>SUM(G18+G19)</f>
        <v>23987.461</v>
      </c>
      <c r="H17" s="141">
        <f>SUM(H18+H19)</f>
        <v>27158</v>
      </c>
    </row>
    <row r="18" spans="1:10" ht="51" customHeight="1">
      <c r="A18" s="146" t="s">
        <v>15</v>
      </c>
      <c r="B18" s="46" t="s">
        <v>24</v>
      </c>
      <c r="C18" s="272" t="s">
        <v>101</v>
      </c>
      <c r="D18" s="19" t="s">
        <v>21</v>
      </c>
      <c r="E18" s="44" t="s">
        <v>22</v>
      </c>
      <c r="F18" s="179"/>
      <c r="G18" s="154">
        <v>0</v>
      </c>
      <c r="H18" s="154">
        <v>0</v>
      </c>
      <c r="I18" s="1"/>
      <c r="J18" t="s">
        <v>2</v>
      </c>
    </row>
    <row r="19" spans="1:9" ht="51" customHeight="1">
      <c r="A19" s="18" t="s">
        <v>16</v>
      </c>
      <c r="B19" s="47" t="s">
        <v>46</v>
      </c>
      <c r="C19" s="315"/>
      <c r="D19" s="19" t="s">
        <v>21</v>
      </c>
      <c r="E19" s="20" t="s">
        <v>22</v>
      </c>
      <c r="F19" s="180"/>
      <c r="G19" s="155">
        <f>SUM(G20:G21)</f>
        <v>23987.461</v>
      </c>
      <c r="H19" s="155">
        <f>SUM(H20:H21)</f>
        <v>27158</v>
      </c>
      <c r="I19" s="1"/>
    </row>
    <row r="20" spans="1:9" ht="127.5" customHeight="1" thickBot="1">
      <c r="A20" s="100" t="s">
        <v>34</v>
      </c>
      <c r="B20" s="48" t="s">
        <v>29</v>
      </c>
      <c r="C20" s="315"/>
      <c r="D20" s="58" t="s">
        <v>21</v>
      </c>
      <c r="E20" s="20" t="s">
        <v>22</v>
      </c>
      <c r="F20" s="180" t="s">
        <v>133</v>
      </c>
      <c r="G20" s="155">
        <v>23509</v>
      </c>
      <c r="H20" s="155">
        <v>27158</v>
      </c>
      <c r="I20" s="1"/>
    </row>
    <row r="21" spans="1:9" ht="104.25" customHeight="1" thickBot="1">
      <c r="A21" s="119" t="s">
        <v>35</v>
      </c>
      <c r="B21" s="175" t="s">
        <v>117</v>
      </c>
      <c r="C21" s="274"/>
      <c r="D21" s="59" t="s">
        <v>21</v>
      </c>
      <c r="E21" s="105" t="s">
        <v>22</v>
      </c>
      <c r="F21" s="181" t="s">
        <v>118</v>
      </c>
      <c r="G21" s="187">
        <v>478.461</v>
      </c>
      <c r="H21" s="187"/>
      <c r="I21" s="1"/>
    </row>
    <row r="22" spans="1:8" ht="13.5" customHeight="1" thickBot="1">
      <c r="A22" s="263" t="s">
        <v>19</v>
      </c>
      <c r="B22" s="263" t="s">
        <v>31</v>
      </c>
      <c r="C22" s="63" t="s">
        <v>4</v>
      </c>
      <c r="D22" s="64"/>
      <c r="E22" s="65"/>
      <c r="F22" s="178"/>
      <c r="G22" s="91">
        <f>SUM(G23)</f>
        <v>77244.63699999999</v>
      </c>
      <c r="H22" s="91">
        <f>SUM(H23)</f>
        <v>102794</v>
      </c>
    </row>
    <row r="23" spans="1:8" ht="51.75" customHeight="1" thickBot="1">
      <c r="A23" s="276"/>
      <c r="B23" s="276"/>
      <c r="C23" s="70" t="s">
        <v>102</v>
      </c>
      <c r="D23" s="64" t="s">
        <v>21</v>
      </c>
      <c r="E23" s="65"/>
      <c r="F23" s="178"/>
      <c r="G23" s="91">
        <f>SUM(G24+G29)</f>
        <v>77244.63699999999</v>
      </c>
      <c r="H23" s="91">
        <f>SUM(H24+H29)</f>
        <v>102794</v>
      </c>
    </row>
    <row r="24" spans="1:8" ht="51" customHeight="1">
      <c r="A24" s="22" t="s">
        <v>47</v>
      </c>
      <c r="B24" s="54" t="s">
        <v>48</v>
      </c>
      <c r="C24" s="272" t="s">
        <v>102</v>
      </c>
      <c r="D24" s="59" t="s">
        <v>21</v>
      </c>
      <c r="E24" s="26" t="s">
        <v>33</v>
      </c>
      <c r="F24" s="182"/>
      <c r="G24" s="95">
        <f>SUM(G25+G26+G27+G28)</f>
        <v>77227.71399999999</v>
      </c>
      <c r="H24" s="95">
        <f>SUM(H25+H26+H27+H28)</f>
        <v>102794</v>
      </c>
    </row>
    <row r="25" spans="1:8" ht="165.75" customHeight="1">
      <c r="A25" s="22" t="s">
        <v>38</v>
      </c>
      <c r="B25" s="55" t="s">
        <v>49</v>
      </c>
      <c r="C25" s="255"/>
      <c r="D25" s="58" t="s">
        <v>21</v>
      </c>
      <c r="E25" s="27" t="s">
        <v>33</v>
      </c>
      <c r="F25" s="183" t="s">
        <v>134</v>
      </c>
      <c r="G25" s="157">
        <v>71634.636</v>
      </c>
      <c r="H25" s="95">
        <v>93511</v>
      </c>
    </row>
    <row r="26" spans="1:8" ht="102" customHeight="1">
      <c r="A26" s="22" t="s">
        <v>52</v>
      </c>
      <c r="B26" s="38" t="s">
        <v>50</v>
      </c>
      <c r="C26" s="255"/>
      <c r="D26" s="19" t="s">
        <v>21</v>
      </c>
      <c r="E26" s="25" t="s">
        <v>33</v>
      </c>
      <c r="F26" s="184" t="s">
        <v>135</v>
      </c>
      <c r="G26" s="95">
        <v>4374.5</v>
      </c>
      <c r="H26" s="95">
        <v>8464</v>
      </c>
    </row>
    <row r="27" spans="1:8" ht="114.75" customHeight="1">
      <c r="A27" s="21" t="s">
        <v>53</v>
      </c>
      <c r="B27" s="56" t="s">
        <v>51</v>
      </c>
      <c r="C27" s="255"/>
      <c r="D27" s="58" t="s">
        <v>21</v>
      </c>
      <c r="E27" s="25" t="s">
        <v>33</v>
      </c>
      <c r="F27" s="184" t="s">
        <v>136</v>
      </c>
      <c r="G27" s="95">
        <v>718.578</v>
      </c>
      <c r="H27" s="95">
        <v>819</v>
      </c>
    </row>
    <row r="28" spans="1:8" ht="65.25" customHeight="1">
      <c r="A28" s="119" t="s">
        <v>120</v>
      </c>
      <c r="B28" s="147" t="s">
        <v>122</v>
      </c>
      <c r="C28" s="322"/>
      <c r="D28" s="58" t="s">
        <v>21</v>
      </c>
      <c r="E28" s="25" t="s">
        <v>33</v>
      </c>
      <c r="F28" s="184" t="s">
        <v>118</v>
      </c>
      <c r="G28" s="95">
        <v>500</v>
      </c>
      <c r="H28" s="95">
        <v>0</v>
      </c>
    </row>
    <row r="29" spans="1:9" ht="25.5">
      <c r="A29" s="22" t="s">
        <v>54</v>
      </c>
      <c r="B29" s="55" t="s">
        <v>55</v>
      </c>
      <c r="C29" s="22"/>
      <c r="D29" s="58" t="s">
        <v>21</v>
      </c>
      <c r="E29" s="25" t="s">
        <v>43</v>
      </c>
      <c r="F29" s="184"/>
      <c r="G29" s="188">
        <f>SUM(G30)</f>
        <v>16.923</v>
      </c>
      <c r="H29" s="188">
        <f>SUM(H30)</f>
        <v>0</v>
      </c>
      <c r="I29" s="174"/>
    </row>
    <row r="30" spans="1:9" ht="76.5">
      <c r="A30" s="53" t="s">
        <v>72</v>
      </c>
      <c r="B30" s="55" t="s">
        <v>71</v>
      </c>
      <c r="C30" s="278" t="s">
        <v>102</v>
      </c>
      <c r="D30" s="58" t="s">
        <v>21</v>
      </c>
      <c r="E30" s="25" t="s">
        <v>43</v>
      </c>
      <c r="F30" s="184" t="s">
        <v>118</v>
      </c>
      <c r="G30" s="188">
        <f>SUM(G31)</f>
        <v>16.923</v>
      </c>
      <c r="H30" s="188">
        <f>SUM(H31)</f>
        <v>0</v>
      </c>
      <c r="I30" s="174"/>
    </row>
    <row r="31" spans="1:8" ht="86.25" customHeight="1" thickBot="1">
      <c r="A31" s="119" t="s">
        <v>73</v>
      </c>
      <c r="B31" s="147" t="s">
        <v>132</v>
      </c>
      <c r="C31" s="274"/>
      <c r="D31" s="59" t="s">
        <v>21</v>
      </c>
      <c r="E31" s="26" t="s">
        <v>43</v>
      </c>
      <c r="F31" s="182" t="s">
        <v>118</v>
      </c>
      <c r="G31" s="189">
        <v>16.923</v>
      </c>
      <c r="H31" s="189">
        <v>0</v>
      </c>
    </row>
    <row r="32" spans="1:8" ht="13.5" customHeight="1" thickBot="1">
      <c r="A32" s="263" t="s">
        <v>7</v>
      </c>
      <c r="B32" s="263" t="s">
        <v>39</v>
      </c>
      <c r="C32" s="70" t="s">
        <v>4</v>
      </c>
      <c r="D32" s="64"/>
      <c r="E32" s="65"/>
      <c r="F32" s="178"/>
      <c r="G32" s="91">
        <f>SUM(G33)</f>
        <v>1017.6</v>
      </c>
      <c r="H32" s="91">
        <f>SUM(H33:H33)</f>
        <v>0</v>
      </c>
    </row>
    <row r="33" spans="1:8" ht="51.75" customHeight="1" thickBot="1">
      <c r="A33" s="277"/>
      <c r="B33" s="277"/>
      <c r="C33" s="31" t="s">
        <v>102</v>
      </c>
      <c r="D33" s="35"/>
      <c r="E33" s="36"/>
      <c r="F33" s="185"/>
      <c r="G33" s="141">
        <v>1017.6</v>
      </c>
      <c r="H33" s="141">
        <f>SUM(H34)</f>
        <v>0</v>
      </c>
    </row>
    <row r="34" spans="1:12" ht="68.25" customHeight="1">
      <c r="A34" s="23" t="s">
        <v>8</v>
      </c>
      <c r="B34" s="23" t="s">
        <v>40</v>
      </c>
      <c r="C34" s="23" t="s">
        <v>102</v>
      </c>
      <c r="D34" s="59"/>
      <c r="E34" s="26"/>
      <c r="F34" s="182"/>
      <c r="G34" s="158">
        <v>1017.6</v>
      </c>
      <c r="H34" s="158">
        <f>SUM(H35)</f>
        <v>0</v>
      </c>
      <c r="L34" s="9"/>
    </row>
    <row r="35" spans="1:9" ht="39" thickBot="1">
      <c r="A35" s="57" t="s">
        <v>89</v>
      </c>
      <c r="B35" s="176" t="s">
        <v>87</v>
      </c>
      <c r="C35" s="177"/>
      <c r="D35" s="60" t="s">
        <v>21</v>
      </c>
      <c r="E35" s="51" t="s">
        <v>41</v>
      </c>
      <c r="F35" s="186" t="s">
        <v>118</v>
      </c>
      <c r="G35" s="161">
        <v>1017.6</v>
      </c>
      <c r="H35" s="161">
        <v>0</v>
      </c>
      <c r="I35" s="174"/>
    </row>
    <row r="36" spans="1:8" ht="12.75">
      <c r="A36" s="32"/>
      <c r="B36" s="32"/>
      <c r="C36" s="33"/>
      <c r="D36" s="34"/>
      <c r="E36" s="34"/>
      <c r="F36" s="34"/>
      <c r="G36" s="32"/>
      <c r="H36" s="32"/>
    </row>
    <row r="37" spans="1:8" ht="12.75">
      <c r="A37" s="32"/>
      <c r="B37" s="32"/>
      <c r="C37" s="33"/>
      <c r="D37" s="34"/>
      <c r="E37" s="34"/>
      <c r="F37" s="34"/>
      <c r="G37" s="32"/>
      <c r="H37" s="32"/>
    </row>
    <row r="38" spans="1:8" ht="12.75">
      <c r="A38" s="32"/>
      <c r="B38" s="32"/>
      <c r="C38" s="33"/>
      <c r="D38" s="34"/>
      <c r="E38" s="34"/>
      <c r="F38" s="34"/>
      <c r="G38" s="32"/>
      <c r="H38" s="32"/>
    </row>
    <row r="39" spans="1:8" ht="12.75">
      <c r="A39" s="32"/>
      <c r="B39" s="32"/>
      <c r="C39" s="33"/>
      <c r="D39" s="34"/>
      <c r="E39" s="34"/>
      <c r="F39" s="34"/>
      <c r="G39" s="32"/>
      <c r="H39" s="32"/>
    </row>
    <row r="40" spans="1:8" ht="12.75">
      <c r="A40" s="32"/>
      <c r="B40" s="32"/>
      <c r="C40" s="33"/>
      <c r="D40" s="34"/>
      <c r="E40" s="34"/>
      <c r="F40" s="34"/>
      <c r="G40" s="32"/>
      <c r="H40" s="32"/>
    </row>
    <row r="41" spans="1:8" ht="12.75">
      <c r="A41" s="32"/>
      <c r="B41" s="32"/>
      <c r="C41" s="33"/>
      <c r="D41" s="34"/>
      <c r="E41" s="34"/>
      <c r="F41" s="34"/>
      <c r="G41" s="32"/>
      <c r="H41" s="32"/>
    </row>
    <row r="42" spans="1:8" ht="12.75">
      <c r="A42" s="32"/>
      <c r="B42" s="32"/>
      <c r="C42" s="33"/>
      <c r="D42" s="34"/>
      <c r="E42" s="34"/>
      <c r="F42" s="34"/>
      <c r="G42" s="32"/>
      <c r="H42" s="32"/>
    </row>
    <row r="43" spans="1:8" ht="12.75">
      <c r="A43" s="32"/>
      <c r="B43" s="32"/>
      <c r="C43" s="33"/>
      <c r="D43" s="34"/>
      <c r="E43" s="34"/>
      <c r="F43" s="34"/>
      <c r="G43" s="32"/>
      <c r="H43" s="32"/>
    </row>
    <row r="44" spans="1:8" ht="12.75">
      <c r="A44" s="32"/>
      <c r="B44" s="32"/>
      <c r="C44" s="33"/>
      <c r="D44" s="34"/>
      <c r="E44" s="34"/>
      <c r="F44" s="34"/>
      <c r="G44" s="32"/>
      <c r="H44" s="32"/>
    </row>
    <row r="45" spans="1:8" ht="12.75">
      <c r="A45" s="32"/>
      <c r="B45" s="32"/>
      <c r="C45" s="33"/>
      <c r="D45" s="34"/>
      <c r="E45" s="34"/>
      <c r="F45" s="34"/>
      <c r="G45" s="32"/>
      <c r="H45" s="32"/>
    </row>
    <row r="46" spans="1:8" ht="12.75">
      <c r="A46" s="32"/>
      <c r="B46" s="32"/>
      <c r="C46" s="33"/>
      <c r="D46" s="34"/>
      <c r="E46" s="34"/>
      <c r="F46" s="34"/>
      <c r="G46" s="32"/>
      <c r="H46" s="32"/>
    </row>
    <row r="47" spans="1:8" ht="12.75">
      <c r="A47" s="32"/>
      <c r="B47" s="32"/>
      <c r="C47" s="33"/>
      <c r="D47" s="34"/>
      <c r="E47" s="34"/>
      <c r="F47" s="34"/>
      <c r="G47" s="32"/>
      <c r="H47" s="32"/>
    </row>
    <row r="48" spans="1:8" ht="12.75">
      <c r="A48" s="32"/>
      <c r="B48" s="32"/>
      <c r="C48" s="33"/>
      <c r="D48" s="34"/>
      <c r="E48" s="34"/>
      <c r="F48" s="34"/>
      <c r="G48" s="32"/>
      <c r="H48" s="32"/>
    </row>
    <row r="49" spans="1:8" ht="12.75">
      <c r="A49" s="32"/>
      <c r="B49" s="32"/>
      <c r="C49" s="33"/>
      <c r="D49" s="34"/>
      <c r="E49" s="34"/>
      <c r="F49" s="34"/>
      <c r="G49" s="32"/>
      <c r="H49" s="32"/>
    </row>
    <row r="50" spans="1:8" ht="12.75">
      <c r="A50" s="32"/>
      <c r="B50" s="32"/>
      <c r="C50" s="33"/>
      <c r="D50" s="34"/>
      <c r="E50" s="34"/>
      <c r="F50" s="34"/>
      <c r="G50" s="32"/>
      <c r="H50" s="32"/>
    </row>
    <row r="51" spans="1:8" ht="12.75">
      <c r="A51" s="32"/>
      <c r="B51" s="32"/>
      <c r="C51" s="33"/>
      <c r="D51" s="34"/>
      <c r="E51" s="34"/>
      <c r="F51" s="34"/>
      <c r="G51" s="32"/>
      <c r="H51" s="32"/>
    </row>
    <row r="52" spans="1:8" ht="12.75">
      <c r="A52" s="32"/>
      <c r="B52" s="32"/>
      <c r="C52" s="33"/>
      <c r="D52" s="34"/>
      <c r="E52" s="34"/>
      <c r="F52" s="34"/>
      <c r="G52" s="32"/>
      <c r="H52" s="32"/>
    </row>
    <row r="53" spans="1:8" ht="12.75">
      <c r="A53" s="32"/>
      <c r="B53" s="32"/>
      <c r="C53" s="33"/>
      <c r="D53" s="34"/>
      <c r="E53" s="34"/>
      <c r="F53" s="34"/>
      <c r="G53" s="32"/>
      <c r="H53" s="32"/>
    </row>
    <row r="54" spans="1:8" ht="12.75">
      <c r="A54" s="32"/>
      <c r="B54" s="32"/>
      <c r="C54" s="33"/>
      <c r="D54" s="34"/>
      <c r="E54" s="34"/>
      <c r="F54" s="34"/>
      <c r="G54" s="32"/>
      <c r="H54" s="32"/>
    </row>
    <row r="55" spans="1:8" ht="12.75">
      <c r="A55" s="32"/>
      <c r="B55" s="32"/>
      <c r="C55" s="33"/>
      <c r="D55" s="34"/>
      <c r="E55" s="34"/>
      <c r="F55" s="34"/>
      <c r="G55" s="32"/>
      <c r="H55" s="32"/>
    </row>
    <row r="56" spans="1:8" ht="12.75">
      <c r="A56" s="32"/>
      <c r="B56" s="32"/>
      <c r="C56" s="33"/>
      <c r="D56" s="34"/>
      <c r="E56" s="34"/>
      <c r="F56" s="34"/>
      <c r="G56" s="32"/>
      <c r="H56" s="32"/>
    </row>
    <row r="57" spans="1:8" ht="12.75">
      <c r="A57" s="32"/>
      <c r="B57" s="32"/>
      <c r="C57" s="33"/>
      <c r="D57" s="34"/>
      <c r="E57" s="34"/>
      <c r="F57" s="34"/>
      <c r="G57" s="32"/>
      <c r="H57" s="32"/>
    </row>
    <row r="58" spans="1:8" ht="12.75">
      <c r="A58" s="32"/>
      <c r="B58" s="32"/>
      <c r="C58" s="33"/>
      <c r="D58" s="34"/>
      <c r="E58" s="34"/>
      <c r="F58" s="34"/>
      <c r="G58" s="32"/>
      <c r="H58" s="32"/>
    </row>
  </sheetData>
  <sheetProtection/>
  <mergeCells count="18">
    <mergeCell ref="C24:C28"/>
    <mergeCell ref="C30:C31"/>
    <mergeCell ref="A32:A33"/>
    <mergeCell ref="B32:B33"/>
    <mergeCell ref="A13:A15"/>
    <mergeCell ref="B13:B15"/>
    <mergeCell ref="A10:A12"/>
    <mergeCell ref="B10:B12"/>
    <mergeCell ref="A22:A23"/>
    <mergeCell ref="B22:B23"/>
    <mergeCell ref="A16:A17"/>
    <mergeCell ref="B16:B17"/>
    <mergeCell ref="B7:F7"/>
    <mergeCell ref="B8:F8"/>
    <mergeCell ref="C18:C21"/>
    <mergeCell ref="G10:H11"/>
    <mergeCell ref="C10:C12"/>
    <mergeCell ref="D10:F1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2015-11-04T02:08:58Z</cp:lastPrinted>
  <dcterms:created xsi:type="dcterms:W3CDTF">2013-10-23T08:08:00Z</dcterms:created>
  <dcterms:modified xsi:type="dcterms:W3CDTF">2016-06-21T04:24:49Z</dcterms:modified>
  <cp:category/>
  <cp:version/>
  <cp:contentType/>
  <cp:contentStatus/>
</cp:coreProperties>
</file>