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400" windowHeight="11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<sst xmlns="http://schemas.openxmlformats.org/spreadsheetml/2006/main" count="319" uniqueCount="94">
  <si>
    <t>Статус</t>
  </si>
  <si>
    <t>Наименование муниципальной программы, подпрограммы, основные мероприятия</t>
  </si>
  <si>
    <t>ГРБС</t>
  </si>
  <si>
    <t>Всего</t>
  </si>
  <si>
    <t>Отдел социальной защиты, культуры и спорта</t>
  </si>
  <si>
    <t>Отдел образования, опеки и попечительства</t>
  </si>
  <si>
    <t>Программа</t>
  </si>
  <si>
    <t xml:space="preserve"> 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</si>
  <si>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Подпрограмма 1</t>
  </si>
  <si>
    <t>Социальная поддержка отдельных категорий граждан</t>
  </si>
  <si>
    <t>КБ</t>
  </si>
  <si>
    <t xml:space="preserve">  Доплаты к пенсиям за выслугу лет муниципальным служащим в городском округе «поселок Палана</t>
  </si>
  <si>
    <t>МБ</t>
  </si>
  <si>
    <t>Мероприятие по приобретению новогодних подарков отдельным категориям граждан</t>
  </si>
  <si>
    <t>Комитет по управлению муниципальным имуществом</t>
  </si>
  <si>
    <t>Осуществление дополнительных мер социальной защиты граждан, оказавшихся в сложной жизненной ситуации</t>
  </si>
  <si>
    <t>Единовременные выплаты отдельным категориям граждан, проживающих в городском округе "поселок Палана" в связи с проведением мероприятий, посвящённых памятным датам</t>
  </si>
  <si>
    <t xml:space="preserve"> Организация мероприятий по ремонту квартир инвалидам 1,2 группы, одиноко проживающим неработающим пенсионерам</t>
  </si>
  <si>
    <t>Социальное обслуживание населения</t>
  </si>
  <si>
    <t>Реализация мер  по  осуществлению полномочий по обеспечению прав граждан на социальное обслуживание</t>
  </si>
  <si>
    <t>Подпрограмма 3</t>
  </si>
  <si>
    <t>Социальная поддержка семьи и детей</t>
  </si>
  <si>
    <t>Основное мероприятие 3.1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</si>
  <si>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</t>
  </si>
  <si>
    <t>011</t>
  </si>
  <si>
    <t>0104</t>
  </si>
  <si>
    <t>Субвенции на выполнение государственных полномочий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</si>
  <si>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социальной поддержки детей-сирот и детей, оставшихся без попечения родителей, отданных под опеку (попечительство) или в приёмные семьи (за исключением детей, переданных под опеку, обучающихся в федеральных образовательных учреждениях, по предоставлению дополнительной меры социальной поддержки по содержанию отдельных лиц из числа детей-сирот и детей, оставшихся без попечения родителей, а также по выплате вознаграждения, причитающегося приёмному родителю, и по подготовке лиц, желающих принять на воспитание в свою семью ребёнка, оставшегося без попечения родителей</t>
  </si>
  <si>
    <t>Выплата единовременного пособия при всех формах устройства детей, лишённых родительского попечения в семью</t>
  </si>
  <si>
    <t>ФБ</t>
  </si>
  <si>
    <t>Субвенции на выполнение государственных полномочий  Камчатского по обеспечению  полноценным питанием беременных женщин, кормящих матерей, а также детей до трёх лет в городском округе «поселок Палана</t>
  </si>
  <si>
    <t xml:space="preserve">Субвенции на выполнение государственных полномочий  Камчатского по предоставлению дополнительной меры социальной поддержки по обеспечению  продуктами  питания беременных женщин, кормящих матерей, а также детей до трёх лет в городском округе «поселок Палана, среднедушевой доход семьи которых  ниже прожиточного минимума, установленного в Камчатском крае </t>
  </si>
  <si>
    <t>Мероприятия социальной поддержки семьям с детьми и многодетным семьям</t>
  </si>
  <si>
    <t>Подпрограмма 4</t>
  </si>
  <si>
    <t>Обеспечение жильём отдельных категорий граждан</t>
  </si>
  <si>
    <t xml:space="preserve">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</t>
  </si>
  <si>
    <t>Отдел экономики и жилищно-коммунального хозяйства</t>
  </si>
  <si>
    <t>014</t>
  </si>
  <si>
    <t>1004</t>
  </si>
  <si>
    <t>Раздел, подраздел</t>
  </si>
  <si>
    <t>Код направления Целевой статьи</t>
  </si>
  <si>
    <t>Источник финансирования</t>
  </si>
  <si>
    <t>Расходы, прогнозная оценка (тыс. руб. )</t>
  </si>
  <si>
    <t>Основное мероприятие 1.1</t>
  </si>
  <si>
    <t>Основное мероприятие 1.2</t>
  </si>
  <si>
    <t xml:space="preserve">Основное мероприятие 1.3 </t>
  </si>
  <si>
    <t>Основное мероприятие 1.4</t>
  </si>
  <si>
    <t>Основное мероприятие 1.5</t>
  </si>
  <si>
    <t>Основное мероприятие 1.6</t>
  </si>
  <si>
    <t>Основное мероприятие 2.1</t>
  </si>
  <si>
    <t>Основное мероприятие 3.2</t>
  </si>
  <si>
    <t>Основное мероприятие 3.3</t>
  </si>
  <si>
    <t>Основное мероприятие 3.4</t>
  </si>
  <si>
    <t>Основное мероприятие 3.5</t>
  </si>
  <si>
    <t>Основное мероприятие 3.6</t>
  </si>
  <si>
    <t>Основное мероприятие 3.7</t>
  </si>
  <si>
    <t>Основное мероприятие 4.1</t>
  </si>
  <si>
    <t>Первый год планового периода 2015</t>
  </si>
  <si>
    <t>Код бюджетной классификации</t>
  </si>
  <si>
    <t>Подпрограмма 2</t>
  </si>
  <si>
    <t>Ответственный исполнитель, соисполнители, участники</t>
  </si>
  <si>
    <t>4025</t>
  </si>
  <si>
    <t>Ресурсное обеспечение Программы "Социальная поддержка граждан в городском округе "поселок Палана" на 2014-2015 годы"</t>
  </si>
  <si>
    <t>таблица 3</t>
  </si>
  <si>
    <t>Социальная поддержка граждан в городском округе "поселок Палана" на 2014-2015 годы"</t>
  </si>
  <si>
    <t>Таблица 3</t>
  </si>
  <si>
    <t xml:space="preserve"> Реализация     мероприятий     в     сфере молодёжной политики</t>
  </si>
  <si>
    <t xml:space="preserve"> </t>
  </si>
  <si>
    <t>организация и осуществление мероприятий по работе с детьми и молодёжью</t>
  </si>
  <si>
    <t>МАУ "Центр культуры и досуга городского округа "поселок Палана"</t>
  </si>
  <si>
    <t>Участие сборных команд городского округа "поселок Палана" в соревнованиях, спортивных сборах различного уровня</t>
  </si>
  <si>
    <t xml:space="preserve"> Обустройство спортивных площадок</t>
  </si>
  <si>
    <t>"Развитие физической культуры и спорта"</t>
  </si>
  <si>
    <t>100.00</t>
  </si>
  <si>
    <t>1101</t>
  </si>
  <si>
    <t>0110999</t>
  </si>
  <si>
    <t>"Развитие физической культуры и спорта и реализация мероприятий в сфере молодёжной политики в городском округе "поселок Палана"на 2016-2020 годы"</t>
  </si>
  <si>
    <t xml:space="preserve">Основное мероприятие 1.4 </t>
  </si>
  <si>
    <t>1102</t>
  </si>
  <si>
    <t>0111440060</t>
  </si>
  <si>
    <t>Ресурсное обеспечение Программы "Развитие физической культуры и спорта и реализация мероприятий в сфере молодёжной политики в городском округе "поселок Палана" на 2016-2020 годы"</t>
  </si>
  <si>
    <t>Отдел образования, социальной защиты, культуры и спорта</t>
  </si>
  <si>
    <t>МКОУ "СОШ № 1 пгт. Палана"</t>
  </si>
  <si>
    <t xml:space="preserve"> Приобретение спортивного, туристического инвентаря и оборудования 
для работы спортивных секций
</t>
  </si>
  <si>
    <t>Код направления целевой статьи</t>
  </si>
  <si>
    <t>Всего, в том числе:</t>
  </si>
  <si>
    <t>за счет средств краевого бюджета</t>
  </si>
  <si>
    <t>за счет средств муниципального бюджета</t>
  </si>
  <si>
    <t>Проведение массовых официальных физкультурных и спортивных мероприятий среди различных групп населения городского округа "поселок Палана" по видам спорта в соответствии с ежегодно утверждаемым планом физкультурных и спортивных мероприятий городского округа "поселок Палана"</t>
  </si>
  <si>
    <t xml:space="preserve">Проведение массовых официальных физкультурных и спортивных мероприятий среди различных групп населения городского округа "поселок Палана" по видам спорта в соответствии с ежегодно утверждаемым планом </t>
  </si>
  <si>
    <t xml:space="preserve">Приобретение спортивного, туристического инвентаря и оборудования </t>
  </si>
  <si>
    <t>Реализация     мероприятий     в     сфере молодёжной политики</t>
  </si>
  <si>
    <t>Организация и осуществление мероприятий по работе с детьми и молодёжью</t>
  </si>
  <si>
    <t>Организация и проведение Всероссийского физкультурно-спортивного комплекса "Готов к труду и обороне"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</si>
</sst>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justify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8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169" fontId="1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69" fontId="1" fillId="33" borderId="11" xfId="0" applyNumberFormat="1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169" fontId="1" fillId="34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0" fontId="3" fillId="0" borderId="11" xfId="0" applyFont="1" applyBorder="1" applyAlignment="1">
      <alignment horizontal="center" vertical="top" wrapText="1" shrinkToFit="1"/>
    </xf>
    <xf numFmtId="0" fontId="3" fillId="0" borderId="11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 shrinkToFit="1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9"/>
  <sheetViews>
    <sheetView zoomScalePageLayoutView="0" workbookViewId="0" topLeftCell="A22">
      <selection activeCell="B35" sqref="B35:B36"/>
    </sheetView>
  </sheetViews>
  <sheetFormatPr defaultColWidth="9.00390625" defaultRowHeight="12.75"/>
  <cols>
    <col min="1" max="1" width="17.875" style="0" customWidth="1"/>
    <col min="2" max="2" width="29.75390625" style="0" customWidth="1"/>
    <col min="3" max="3" width="19.375" style="3" customWidth="1"/>
    <col min="4" max="4" width="9.125" style="2" customWidth="1"/>
    <col min="5" max="5" width="9.125" style="2" bestFit="1" customWidth="1"/>
    <col min="6" max="6" width="9.125" style="2" customWidth="1"/>
    <col min="8" max="8" width="11.625" style="0" customWidth="1"/>
    <col min="9" max="9" width="12.875" style="0" customWidth="1"/>
  </cols>
  <sheetData>
    <row r="4" spans="1:9" ht="12.75">
      <c r="A4" s="66" t="s">
        <v>63</v>
      </c>
      <c r="B4" s="66"/>
      <c r="C4" s="66"/>
      <c r="D4" s="66"/>
      <c r="E4" s="66"/>
      <c r="F4" s="66"/>
      <c r="G4" s="66"/>
      <c r="H4" s="66"/>
      <c r="I4" s="66"/>
    </row>
    <row r="5" spans="1:9" ht="12.75">
      <c r="A5" s="66"/>
      <c r="B5" s="66"/>
      <c r="C5" s="66"/>
      <c r="D5" s="66"/>
      <c r="E5" s="66"/>
      <c r="F5" s="66"/>
      <c r="G5" s="66"/>
      <c r="H5" s="66"/>
      <c r="I5" s="66"/>
    </row>
    <row r="6" spans="1:9" ht="23.25" customHeight="1" thickBot="1">
      <c r="A6" s="78" t="s">
        <v>80</v>
      </c>
      <c r="B6" s="78"/>
      <c r="C6" s="78"/>
      <c r="D6" s="78"/>
      <c r="E6" s="78"/>
      <c r="F6" s="78"/>
      <c r="G6" s="78"/>
      <c r="H6" s="78"/>
      <c r="I6" s="78"/>
    </row>
    <row r="7" spans="1:9" ht="13.5" thickBot="1">
      <c r="A7" s="68" t="s">
        <v>0</v>
      </c>
      <c r="B7" s="68" t="s">
        <v>1</v>
      </c>
      <c r="C7" s="79" t="s">
        <v>60</v>
      </c>
      <c r="D7" s="81" t="s">
        <v>58</v>
      </c>
      <c r="E7" s="81"/>
      <c r="F7" s="81"/>
      <c r="G7" s="68" t="s">
        <v>41</v>
      </c>
      <c r="H7" s="70" t="s">
        <v>42</v>
      </c>
      <c r="I7" s="70"/>
    </row>
    <row r="8" spans="1:9" ht="13.5" thickBot="1">
      <c r="A8" s="68"/>
      <c r="B8" s="68"/>
      <c r="C8" s="80"/>
      <c r="D8" s="81"/>
      <c r="E8" s="81"/>
      <c r="F8" s="81"/>
      <c r="G8" s="69"/>
      <c r="H8" s="70"/>
      <c r="I8" s="70"/>
    </row>
    <row r="9" spans="1:9" ht="64.5" thickBot="1">
      <c r="A9" s="68"/>
      <c r="B9" s="68"/>
      <c r="C9" s="80"/>
      <c r="D9" s="25" t="s">
        <v>2</v>
      </c>
      <c r="E9" s="25" t="s">
        <v>39</v>
      </c>
      <c r="F9" s="26" t="s">
        <v>40</v>
      </c>
      <c r="G9" s="69"/>
      <c r="H9" s="23">
        <v>2016</v>
      </c>
      <c r="I9" s="23">
        <v>2017</v>
      </c>
    </row>
    <row r="10" spans="1:9" ht="13.5" thickBot="1">
      <c r="A10" s="76" t="s">
        <v>6</v>
      </c>
      <c r="B10" s="68" t="s">
        <v>76</v>
      </c>
      <c r="C10" s="68" t="s">
        <v>3</v>
      </c>
      <c r="D10" s="27"/>
      <c r="E10" s="27"/>
      <c r="F10" s="28"/>
      <c r="G10" s="29" t="s">
        <v>10</v>
      </c>
      <c r="H10" s="30">
        <v>330</v>
      </c>
      <c r="I10" s="30">
        <v>0</v>
      </c>
    </row>
    <row r="11" spans="1:9" ht="12.75" customHeight="1" thickBot="1">
      <c r="A11" s="77"/>
      <c r="B11" s="75"/>
      <c r="C11" s="72"/>
      <c r="D11" s="31"/>
      <c r="E11" s="31"/>
      <c r="F11" s="31"/>
      <c r="G11" s="32" t="s">
        <v>12</v>
      </c>
      <c r="H11" s="33">
        <v>900</v>
      </c>
      <c r="I11" s="22" t="e">
        <f>SUM(I12:I15)</f>
        <v>#REF!</v>
      </c>
    </row>
    <row r="12" spans="1:9" ht="13.5" thickBot="1">
      <c r="A12" s="77"/>
      <c r="B12" s="75"/>
      <c r="C12" s="68" t="s">
        <v>81</v>
      </c>
      <c r="D12" s="31" t="s">
        <v>24</v>
      </c>
      <c r="E12" s="31" t="s">
        <v>74</v>
      </c>
      <c r="F12" s="31" t="s">
        <v>75</v>
      </c>
      <c r="G12" s="32" t="s">
        <v>10</v>
      </c>
      <c r="H12" s="22">
        <v>0</v>
      </c>
      <c r="I12" s="22">
        <v>0</v>
      </c>
    </row>
    <row r="13" spans="1:9" ht="27" customHeight="1" thickBot="1">
      <c r="A13" s="77"/>
      <c r="B13" s="75"/>
      <c r="C13" s="75"/>
      <c r="D13" s="31"/>
      <c r="E13" s="31"/>
      <c r="F13" s="31"/>
      <c r="G13" s="32" t="s">
        <v>12</v>
      </c>
      <c r="H13" s="22">
        <v>400</v>
      </c>
      <c r="I13" s="22" t="e">
        <f>SUM(I16:I17,I34:I35)</f>
        <v>#REF!</v>
      </c>
    </row>
    <row r="14" spans="1:9" ht="13.5" thickBot="1">
      <c r="A14" s="77"/>
      <c r="B14" s="75"/>
      <c r="C14" s="68" t="s">
        <v>69</v>
      </c>
      <c r="D14" s="31" t="s">
        <v>24</v>
      </c>
      <c r="E14" s="31" t="s">
        <v>78</v>
      </c>
      <c r="F14" s="31" t="s">
        <v>79</v>
      </c>
      <c r="G14" s="32" t="s">
        <v>10</v>
      </c>
      <c r="H14" s="22">
        <v>330</v>
      </c>
      <c r="I14" s="22">
        <v>0</v>
      </c>
    </row>
    <row r="15" spans="1:9" ht="38.25" customHeight="1" thickBot="1">
      <c r="A15" s="77"/>
      <c r="B15" s="75"/>
      <c r="C15" s="75"/>
      <c r="D15" s="31" t="s">
        <v>24</v>
      </c>
      <c r="E15" s="31" t="s">
        <v>74</v>
      </c>
      <c r="F15" s="31" t="s">
        <v>75</v>
      </c>
      <c r="G15" s="32" t="s">
        <v>12</v>
      </c>
      <c r="H15" s="22">
        <v>500</v>
      </c>
      <c r="I15" s="22">
        <v>0</v>
      </c>
    </row>
    <row r="16" spans="1:9" ht="13.5" thickBot="1">
      <c r="A16" s="76" t="s">
        <v>8</v>
      </c>
      <c r="B16" s="68" t="s">
        <v>72</v>
      </c>
      <c r="C16" s="68" t="s">
        <v>3</v>
      </c>
      <c r="D16" s="31"/>
      <c r="E16" s="31"/>
      <c r="F16" s="31"/>
      <c r="G16" s="32" t="s">
        <v>10</v>
      </c>
      <c r="H16" s="22">
        <v>330</v>
      </c>
      <c r="I16" s="22" t="e">
        <f>SUM(I18,I20,I22)</f>
        <v>#REF!</v>
      </c>
    </row>
    <row r="17" spans="1:9" ht="12.75" customHeight="1" thickBot="1">
      <c r="A17" s="77"/>
      <c r="B17" s="75"/>
      <c r="C17" s="75"/>
      <c r="D17" s="31" t="s">
        <v>24</v>
      </c>
      <c r="E17" s="31" t="s">
        <v>74</v>
      </c>
      <c r="F17" s="31" t="s">
        <v>75</v>
      </c>
      <c r="G17" s="32" t="s">
        <v>12</v>
      </c>
      <c r="H17" s="22">
        <v>800</v>
      </c>
      <c r="I17" s="22">
        <f>SUM(I19,I23)</f>
        <v>500</v>
      </c>
    </row>
    <row r="18" spans="1:9" ht="13.5" thickBot="1">
      <c r="A18" s="77"/>
      <c r="B18" s="75"/>
      <c r="C18" s="68" t="s">
        <v>81</v>
      </c>
      <c r="D18" s="31"/>
      <c r="E18" s="31"/>
      <c r="F18" s="31"/>
      <c r="G18" s="32" t="s">
        <v>10</v>
      </c>
      <c r="H18" s="22">
        <v>0</v>
      </c>
      <c r="I18" s="22">
        <v>0</v>
      </c>
    </row>
    <row r="19" spans="1:9" ht="34.5" customHeight="1" thickBot="1">
      <c r="A19" s="77"/>
      <c r="B19" s="75"/>
      <c r="C19" s="75"/>
      <c r="D19" s="31" t="s">
        <v>24</v>
      </c>
      <c r="E19" s="31" t="s">
        <v>74</v>
      </c>
      <c r="F19" s="31" t="s">
        <v>75</v>
      </c>
      <c r="G19" s="32" t="s">
        <v>12</v>
      </c>
      <c r="H19" s="22">
        <v>400</v>
      </c>
      <c r="I19" s="22">
        <f>SUM(I25,I27,I29,I33)</f>
        <v>500</v>
      </c>
    </row>
    <row r="20" spans="1:9" ht="34.5" customHeight="1" thickBot="1">
      <c r="A20" s="77"/>
      <c r="B20" s="75"/>
      <c r="C20" s="83" t="s">
        <v>82</v>
      </c>
      <c r="D20" s="31"/>
      <c r="E20" s="31"/>
      <c r="F20" s="31"/>
      <c r="G20" s="32" t="s">
        <v>10</v>
      </c>
      <c r="H20" s="22"/>
      <c r="I20" s="22" t="e">
        <f>SUM(I24,I26,I28,I31,#REF!)</f>
        <v>#REF!</v>
      </c>
    </row>
    <row r="21" spans="1:9" ht="34.5" customHeight="1" thickBot="1">
      <c r="A21" s="77"/>
      <c r="B21" s="75"/>
      <c r="C21" s="84"/>
      <c r="D21" s="31"/>
      <c r="E21" s="31"/>
      <c r="F21" s="31"/>
      <c r="G21" s="32" t="s">
        <v>12</v>
      </c>
      <c r="H21" s="22"/>
      <c r="I21" s="22"/>
    </row>
    <row r="22" spans="1:14" ht="13.5" thickBot="1">
      <c r="A22" s="77"/>
      <c r="B22" s="75"/>
      <c r="C22" s="68" t="s">
        <v>69</v>
      </c>
      <c r="D22" s="31" t="s">
        <v>24</v>
      </c>
      <c r="E22" s="31" t="s">
        <v>78</v>
      </c>
      <c r="F22" s="31" t="s">
        <v>79</v>
      </c>
      <c r="G22" s="32" t="s">
        <v>10</v>
      </c>
      <c r="H22" s="22">
        <v>330</v>
      </c>
      <c r="I22" s="22">
        <v>0</v>
      </c>
      <c r="N22" s="41"/>
    </row>
    <row r="23" spans="1:9" ht="35.25" customHeight="1" thickBot="1">
      <c r="A23" s="77"/>
      <c r="B23" s="75"/>
      <c r="C23" s="75"/>
      <c r="D23" s="31" t="s">
        <v>24</v>
      </c>
      <c r="E23" s="31" t="s">
        <v>74</v>
      </c>
      <c r="F23" s="31" t="s">
        <v>75</v>
      </c>
      <c r="G23" s="32" t="s">
        <v>12</v>
      </c>
      <c r="H23" s="22">
        <v>400</v>
      </c>
      <c r="I23" s="22">
        <v>0</v>
      </c>
    </row>
    <row r="24" spans="1:9" ht="30" customHeight="1" thickBot="1">
      <c r="A24" s="67" t="s">
        <v>43</v>
      </c>
      <c r="B24" s="85" t="s">
        <v>88</v>
      </c>
      <c r="C24" s="67" t="s">
        <v>81</v>
      </c>
      <c r="D24" s="31"/>
      <c r="E24" s="31"/>
      <c r="F24" s="31"/>
      <c r="G24" s="21" t="s">
        <v>10</v>
      </c>
      <c r="H24" s="22">
        <v>0</v>
      </c>
      <c r="I24" s="22">
        <v>0</v>
      </c>
    </row>
    <row r="25" spans="1:9" ht="103.5" customHeight="1" thickBot="1">
      <c r="A25" s="77"/>
      <c r="B25" s="72"/>
      <c r="C25" s="82"/>
      <c r="D25" s="20" t="s">
        <v>24</v>
      </c>
      <c r="E25" s="20" t="s">
        <v>74</v>
      </c>
      <c r="F25" s="34" t="s">
        <v>75</v>
      </c>
      <c r="G25" s="21" t="s">
        <v>12</v>
      </c>
      <c r="H25" s="22">
        <v>215</v>
      </c>
      <c r="I25" s="22">
        <v>215</v>
      </c>
    </row>
    <row r="26" spans="1:9" ht="35.25" customHeight="1" thickBot="1">
      <c r="A26" s="71" t="s">
        <v>44</v>
      </c>
      <c r="B26" s="71" t="s">
        <v>70</v>
      </c>
      <c r="C26" s="73" t="s">
        <v>81</v>
      </c>
      <c r="D26" s="20"/>
      <c r="E26" s="20"/>
      <c r="F26" s="34"/>
      <c r="G26" s="21" t="s">
        <v>10</v>
      </c>
      <c r="H26" s="22">
        <v>0</v>
      </c>
      <c r="I26" s="22">
        <v>0</v>
      </c>
    </row>
    <row r="27" spans="1:9" ht="69" customHeight="1" thickBot="1">
      <c r="A27" s="75"/>
      <c r="B27" s="72"/>
      <c r="C27" s="74"/>
      <c r="D27" s="19" t="s">
        <v>67</v>
      </c>
      <c r="E27" s="19" t="s">
        <v>74</v>
      </c>
      <c r="F27" s="35" t="s">
        <v>75</v>
      </c>
      <c r="G27" s="36" t="s">
        <v>12</v>
      </c>
      <c r="H27" s="37">
        <v>185</v>
      </c>
      <c r="I27" s="37">
        <v>285</v>
      </c>
    </row>
    <row r="28" spans="1:9" ht="38.25" customHeight="1" thickBot="1">
      <c r="A28" s="67" t="s">
        <v>45</v>
      </c>
      <c r="B28" s="67" t="s">
        <v>71</v>
      </c>
      <c r="C28" s="67" t="s">
        <v>69</v>
      </c>
      <c r="D28" s="31" t="s">
        <v>24</v>
      </c>
      <c r="E28" s="31" t="s">
        <v>78</v>
      </c>
      <c r="F28" s="31" t="s">
        <v>79</v>
      </c>
      <c r="G28" s="36" t="s">
        <v>10</v>
      </c>
      <c r="H28" s="37">
        <v>0</v>
      </c>
      <c r="I28" s="37">
        <v>0</v>
      </c>
    </row>
    <row r="29" spans="1:9" ht="69" customHeight="1" thickBot="1">
      <c r="A29" s="75"/>
      <c r="B29" s="72"/>
      <c r="C29" s="74"/>
      <c r="D29" s="20" t="s">
        <v>67</v>
      </c>
      <c r="E29" s="19" t="s">
        <v>74</v>
      </c>
      <c r="F29" s="20" t="s">
        <v>75</v>
      </c>
      <c r="G29" s="21" t="s">
        <v>12</v>
      </c>
      <c r="H29" s="22">
        <v>290</v>
      </c>
      <c r="I29" s="22">
        <v>0</v>
      </c>
    </row>
    <row r="30" spans="1:9" ht="69" customHeight="1" thickBot="1">
      <c r="A30" s="67" t="s">
        <v>77</v>
      </c>
      <c r="B30" s="67" t="s">
        <v>83</v>
      </c>
      <c r="C30" s="42"/>
      <c r="D30" s="20"/>
      <c r="E30" s="19"/>
      <c r="F30" s="20"/>
      <c r="G30" s="21"/>
      <c r="H30" s="22"/>
      <c r="I30" s="22"/>
    </row>
    <row r="31" spans="1:10" ht="69" customHeight="1" thickBot="1">
      <c r="A31" s="75"/>
      <c r="B31" s="87"/>
      <c r="C31" s="29" t="s">
        <v>69</v>
      </c>
      <c r="D31" s="31" t="s">
        <v>24</v>
      </c>
      <c r="E31" s="31" t="s">
        <v>78</v>
      </c>
      <c r="F31" s="31" t="s">
        <v>79</v>
      </c>
      <c r="G31" s="21" t="s">
        <v>10</v>
      </c>
      <c r="H31" s="22">
        <v>330</v>
      </c>
      <c r="I31" s="22">
        <v>100</v>
      </c>
      <c r="J31" s="47"/>
    </row>
    <row r="32" spans="1:9" ht="29.25" customHeight="1" thickBot="1">
      <c r="A32" s="68" t="s">
        <v>59</v>
      </c>
      <c r="B32" s="68" t="s">
        <v>66</v>
      </c>
      <c r="C32" s="46" t="s">
        <v>82</v>
      </c>
      <c r="D32" s="49"/>
      <c r="E32" s="31"/>
      <c r="F32" s="49"/>
      <c r="G32" s="44"/>
      <c r="H32" s="45"/>
      <c r="I32" s="22"/>
    </row>
    <row r="33" spans="1:9" ht="13.5" customHeight="1" thickBot="1">
      <c r="A33" s="75"/>
      <c r="B33" s="72"/>
      <c r="C33" s="86" t="s">
        <v>3</v>
      </c>
      <c r="D33" s="43"/>
      <c r="E33" s="19" t="s">
        <v>74</v>
      </c>
      <c r="F33" s="43" t="s">
        <v>75</v>
      </c>
      <c r="G33" s="44" t="s">
        <v>12</v>
      </c>
      <c r="H33" s="45">
        <v>100</v>
      </c>
      <c r="I33" s="22">
        <v>0</v>
      </c>
    </row>
    <row r="34" spans="1:9" ht="13.5" thickBot="1">
      <c r="A34" s="75"/>
      <c r="B34" s="72"/>
      <c r="C34" s="72"/>
      <c r="D34" s="20"/>
      <c r="E34" s="19"/>
      <c r="F34" s="20"/>
      <c r="G34" s="21" t="s">
        <v>10</v>
      </c>
      <c r="H34" s="22">
        <v>0</v>
      </c>
      <c r="I34" s="22">
        <v>0</v>
      </c>
    </row>
    <row r="35" spans="1:9" ht="39" thickBot="1">
      <c r="A35" s="67" t="s">
        <v>49</v>
      </c>
      <c r="B35" s="67" t="s">
        <v>68</v>
      </c>
      <c r="C35" s="23" t="s">
        <v>81</v>
      </c>
      <c r="D35" s="24"/>
      <c r="E35" s="39" t="s">
        <v>74</v>
      </c>
      <c r="F35" s="24" t="s">
        <v>75</v>
      </c>
      <c r="G35" s="38" t="s">
        <v>12</v>
      </c>
      <c r="H35" s="40" t="s">
        <v>73</v>
      </c>
      <c r="I35" s="40">
        <v>100</v>
      </c>
    </row>
    <row r="36" spans="1:9" ht="43.5" customHeight="1" thickBot="1">
      <c r="A36" s="67"/>
      <c r="B36" s="67"/>
      <c r="C36" s="67" t="s">
        <v>69</v>
      </c>
      <c r="D36" s="24" t="s">
        <v>67</v>
      </c>
      <c r="E36" s="24" t="s">
        <v>74</v>
      </c>
      <c r="F36" s="24" t="s">
        <v>75</v>
      </c>
      <c r="G36" s="38" t="s">
        <v>12</v>
      </c>
      <c r="H36" s="40">
        <v>0</v>
      </c>
      <c r="I36" s="40">
        <v>0</v>
      </c>
    </row>
    <row r="37" spans="3:9" ht="13.5" thickBot="1">
      <c r="C37" s="67"/>
      <c r="D37" s="31" t="s">
        <v>24</v>
      </c>
      <c r="E37" s="31" t="s">
        <v>78</v>
      </c>
      <c r="F37" s="31" t="s">
        <v>79</v>
      </c>
      <c r="G37" s="21" t="s">
        <v>10</v>
      </c>
      <c r="H37" s="22">
        <v>0</v>
      </c>
      <c r="I37" s="22">
        <v>0</v>
      </c>
    </row>
    <row r="38" spans="4:9" ht="13.5" thickBot="1">
      <c r="D38" s="20" t="s">
        <v>67</v>
      </c>
      <c r="E38" s="20" t="s">
        <v>74</v>
      </c>
      <c r="F38" s="20" t="s">
        <v>75</v>
      </c>
      <c r="G38" s="21" t="s">
        <v>12</v>
      </c>
      <c r="H38" s="22">
        <v>100</v>
      </c>
      <c r="I38" s="22">
        <v>100</v>
      </c>
    </row>
    <row r="39" ht="12.75">
      <c r="E39" s="50" t="s">
        <v>67</v>
      </c>
    </row>
  </sheetData>
  <sheetProtection/>
  <mergeCells count="36">
    <mergeCell ref="A32:A34"/>
    <mergeCell ref="B32:B34"/>
    <mergeCell ref="C33:C34"/>
    <mergeCell ref="A28:A29"/>
    <mergeCell ref="B28:B29"/>
    <mergeCell ref="C28:C29"/>
    <mergeCell ref="A30:A31"/>
    <mergeCell ref="B30:B31"/>
    <mergeCell ref="A26:A27"/>
    <mergeCell ref="C20:C21"/>
    <mergeCell ref="A24:A25"/>
    <mergeCell ref="B24:B25"/>
    <mergeCell ref="B16:B23"/>
    <mergeCell ref="A16:A23"/>
    <mergeCell ref="C12:C13"/>
    <mergeCell ref="C14:C15"/>
    <mergeCell ref="C16:C17"/>
    <mergeCell ref="C18:C19"/>
    <mergeCell ref="C22:C23"/>
    <mergeCell ref="C24:C25"/>
    <mergeCell ref="A6:I6"/>
    <mergeCell ref="A7:A9"/>
    <mergeCell ref="B7:B9"/>
    <mergeCell ref="C7:C9"/>
    <mergeCell ref="D7:F8"/>
    <mergeCell ref="C10:C11"/>
    <mergeCell ref="A4:I5"/>
    <mergeCell ref="C36:C37"/>
    <mergeCell ref="A35:A36"/>
    <mergeCell ref="B35:B36"/>
    <mergeCell ref="G7:G9"/>
    <mergeCell ref="H7:I8"/>
    <mergeCell ref="B26:B27"/>
    <mergeCell ref="C26:C27"/>
    <mergeCell ref="B10:B15"/>
    <mergeCell ref="A10:A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15.25390625" style="0" customWidth="1"/>
    <col min="2" max="2" width="32.125" style="0" customWidth="1"/>
    <col min="3" max="3" width="21.75390625" style="0" customWidth="1"/>
    <col min="4" max="4" width="9.25390625" style="0" customWidth="1"/>
    <col min="5" max="5" width="8.125" style="0" customWidth="1"/>
    <col min="6" max="6" width="8.625" style="0" customWidth="1"/>
    <col min="7" max="7" width="8.375" style="0" customWidth="1"/>
    <col min="8" max="8" width="13.125" style="0" customWidth="1"/>
    <col min="9" max="9" width="12.625" style="0" customWidth="1"/>
  </cols>
  <sheetData>
    <row r="2" spans="1:9" ht="12.75">
      <c r="A2" s="66" t="s">
        <v>65</v>
      </c>
      <c r="B2" s="66"/>
      <c r="C2" s="66"/>
      <c r="D2" s="66"/>
      <c r="E2" s="66"/>
      <c r="F2" s="66"/>
      <c r="G2" s="66"/>
      <c r="H2" s="66"/>
      <c r="I2" s="66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98" t="s">
        <v>62</v>
      </c>
      <c r="B4" s="98"/>
      <c r="C4" s="98"/>
      <c r="D4" s="98"/>
      <c r="E4" s="98"/>
      <c r="F4" s="98"/>
      <c r="G4" s="98"/>
      <c r="H4" s="98"/>
      <c r="I4" s="98"/>
    </row>
    <row r="5" spans="1:9" ht="12.75">
      <c r="A5" s="88" t="s">
        <v>0</v>
      </c>
      <c r="B5" s="88" t="s">
        <v>1</v>
      </c>
      <c r="C5" s="99" t="s">
        <v>60</v>
      </c>
      <c r="D5" s="101" t="s">
        <v>58</v>
      </c>
      <c r="E5" s="101"/>
      <c r="F5" s="101"/>
      <c r="G5" s="88" t="s">
        <v>41</v>
      </c>
      <c r="H5" s="102" t="s">
        <v>42</v>
      </c>
      <c r="I5" s="102"/>
    </row>
    <row r="6" spans="1:9" ht="12.75">
      <c r="A6" s="88"/>
      <c r="B6" s="88"/>
      <c r="C6" s="100"/>
      <c r="D6" s="101"/>
      <c r="E6" s="101"/>
      <c r="F6" s="101"/>
      <c r="G6" s="97"/>
      <c r="H6" s="102"/>
      <c r="I6" s="102"/>
    </row>
    <row r="7" spans="1:9" ht="63.75">
      <c r="A7" s="88"/>
      <c r="B7" s="88"/>
      <c r="C7" s="100"/>
      <c r="D7" s="12" t="s">
        <v>2</v>
      </c>
      <c r="E7" s="12" t="s">
        <v>39</v>
      </c>
      <c r="F7" s="13" t="s">
        <v>40</v>
      </c>
      <c r="G7" s="97"/>
      <c r="H7" s="6">
        <v>2014</v>
      </c>
      <c r="I7" s="6" t="s">
        <v>57</v>
      </c>
    </row>
    <row r="8" spans="1:9" ht="12.75">
      <c r="A8" s="94" t="s">
        <v>6</v>
      </c>
      <c r="B8" s="88" t="s">
        <v>64</v>
      </c>
      <c r="C8" s="6" t="s">
        <v>3</v>
      </c>
      <c r="D8" s="4"/>
      <c r="E8" s="4"/>
      <c r="F8" s="4"/>
      <c r="G8" s="7"/>
      <c r="H8" s="15">
        <f>SUM(H13+H22+H26+H37)</f>
        <v>42117.684</v>
      </c>
      <c r="I8" s="15">
        <f>SUM(I13+I22+I26+I37)</f>
        <v>46166.984000000004</v>
      </c>
    </row>
    <row r="9" spans="1:9" ht="39.75" customHeight="1">
      <c r="A9" s="94"/>
      <c r="B9" s="88"/>
      <c r="C9" s="6" t="s">
        <v>4</v>
      </c>
      <c r="D9" s="4" t="s">
        <v>24</v>
      </c>
      <c r="E9" s="4"/>
      <c r="F9" s="4"/>
      <c r="G9" s="7"/>
      <c r="H9" s="8">
        <f>SUM(H14+H23+H27)</f>
        <v>11497.184000000001</v>
      </c>
      <c r="I9" s="8">
        <f>SUM(I14+I23+I27)</f>
        <v>11747.184000000001</v>
      </c>
    </row>
    <row r="10" spans="1:9" ht="25.5" customHeight="1">
      <c r="A10" s="94"/>
      <c r="B10" s="95"/>
      <c r="C10" s="6" t="s">
        <v>5</v>
      </c>
      <c r="D10" s="4" t="s">
        <v>24</v>
      </c>
      <c r="E10" s="4"/>
      <c r="F10" s="4"/>
      <c r="G10" s="7"/>
      <c r="H10" s="8">
        <f>SUM(H28)</f>
        <v>15065.9</v>
      </c>
      <c r="I10" s="8">
        <f>SUM(I28)</f>
        <v>15329.4</v>
      </c>
    </row>
    <row r="11" spans="1:9" ht="39" customHeight="1">
      <c r="A11" s="94"/>
      <c r="B11" s="95"/>
      <c r="C11" s="6" t="s">
        <v>36</v>
      </c>
      <c r="D11" s="4" t="s">
        <v>24</v>
      </c>
      <c r="E11" s="4"/>
      <c r="F11" s="4"/>
      <c r="G11" s="7"/>
      <c r="H11" s="8">
        <f>SUM(H15)</f>
        <v>9890</v>
      </c>
      <c r="I11" s="8">
        <f>SUM(I15)</f>
        <v>9918</v>
      </c>
    </row>
    <row r="12" spans="1:9" ht="42" customHeight="1">
      <c r="A12" s="94"/>
      <c r="B12" s="95"/>
      <c r="C12" s="6" t="s">
        <v>14</v>
      </c>
      <c r="D12" s="4" t="s">
        <v>37</v>
      </c>
      <c r="E12" s="4"/>
      <c r="F12" s="4"/>
      <c r="G12" s="7"/>
      <c r="H12" s="8">
        <f>SUM(H37)</f>
        <v>5664.599999999999</v>
      </c>
      <c r="I12" s="8">
        <f>SUM(I37)</f>
        <v>9172.4</v>
      </c>
    </row>
    <row r="13" spans="1:9" ht="12.75">
      <c r="A13" s="94" t="s">
        <v>8</v>
      </c>
      <c r="B13" s="88" t="s">
        <v>9</v>
      </c>
      <c r="C13" s="6" t="s">
        <v>3</v>
      </c>
      <c r="D13" s="4"/>
      <c r="E13" s="4"/>
      <c r="F13" s="4"/>
      <c r="G13" s="7"/>
      <c r="H13" s="15">
        <f>SUM(H14:H15)</f>
        <v>12611.184000000001</v>
      </c>
      <c r="I13" s="15">
        <f>SUM(I14:I15)</f>
        <v>12699.184000000001</v>
      </c>
    </row>
    <row r="14" spans="1:9" ht="41.25" customHeight="1">
      <c r="A14" s="94"/>
      <c r="B14" s="88"/>
      <c r="C14" s="6" t="s">
        <v>4</v>
      </c>
      <c r="D14" s="4" t="s">
        <v>24</v>
      </c>
      <c r="E14" s="4"/>
      <c r="F14" s="4"/>
      <c r="G14" s="7"/>
      <c r="H14" s="8">
        <f>SUM(H17+H18+H19+H20+H21)</f>
        <v>2721.184</v>
      </c>
      <c r="I14" s="8">
        <f>SUM(I17+I18+I19+I20+I21)</f>
        <v>2781.184</v>
      </c>
    </row>
    <row r="15" spans="1:9" ht="37.5" customHeight="1">
      <c r="A15" s="96"/>
      <c r="B15" s="97"/>
      <c r="C15" s="6" t="s">
        <v>36</v>
      </c>
      <c r="D15" s="4" t="s">
        <v>24</v>
      </c>
      <c r="E15" s="4"/>
      <c r="F15" s="4"/>
      <c r="G15" s="7"/>
      <c r="H15" s="8">
        <f>SUM(H16)</f>
        <v>9890</v>
      </c>
      <c r="I15" s="8">
        <f>SUM(I16)</f>
        <v>9918</v>
      </c>
    </row>
    <row r="16" spans="1:9" ht="80.25" customHeight="1">
      <c r="A16" s="9" t="s">
        <v>43</v>
      </c>
      <c r="B16" s="9" t="s">
        <v>7</v>
      </c>
      <c r="C16" s="9" t="s">
        <v>36</v>
      </c>
      <c r="D16" s="1" t="s">
        <v>24</v>
      </c>
      <c r="E16" s="1">
        <v>1003</v>
      </c>
      <c r="F16" s="1">
        <v>4027</v>
      </c>
      <c r="G16" s="10" t="s">
        <v>10</v>
      </c>
      <c r="H16" s="11">
        <v>9890</v>
      </c>
      <c r="I16" s="11">
        <v>9918</v>
      </c>
    </row>
    <row r="17" spans="1:9" ht="45.75" customHeight="1">
      <c r="A17" s="9" t="s">
        <v>44</v>
      </c>
      <c r="B17" s="9" t="s">
        <v>13</v>
      </c>
      <c r="C17" s="16" t="s">
        <v>4</v>
      </c>
      <c r="D17" s="1" t="s">
        <v>24</v>
      </c>
      <c r="E17" s="1">
        <v>1006</v>
      </c>
      <c r="F17" s="1">
        <v>2102</v>
      </c>
      <c r="G17" s="10" t="s">
        <v>12</v>
      </c>
      <c r="H17" s="11">
        <v>420</v>
      </c>
      <c r="I17" s="11">
        <v>440</v>
      </c>
    </row>
    <row r="18" spans="1:9" ht="50.25" customHeight="1">
      <c r="A18" s="9" t="s">
        <v>45</v>
      </c>
      <c r="B18" s="9" t="s">
        <v>11</v>
      </c>
      <c r="C18" s="9" t="s">
        <v>4</v>
      </c>
      <c r="D18" s="1" t="s">
        <v>24</v>
      </c>
      <c r="E18" s="1">
        <v>1001</v>
      </c>
      <c r="F18" s="1">
        <v>2103</v>
      </c>
      <c r="G18" s="10" t="s">
        <v>12</v>
      </c>
      <c r="H18" s="11">
        <v>1601.184</v>
      </c>
      <c r="I18" s="11">
        <v>1601.184</v>
      </c>
    </row>
    <row r="19" spans="1:9" ht="59.25" customHeight="1">
      <c r="A19" s="9" t="s">
        <v>46</v>
      </c>
      <c r="B19" s="9" t="s">
        <v>15</v>
      </c>
      <c r="C19" s="9" t="s">
        <v>4</v>
      </c>
      <c r="D19" s="1" t="s">
        <v>24</v>
      </c>
      <c r="E19" s="1">
        <v>1006</v>
      </c>
      <c r="F19" s="1">
        <v>2104</v>
      </c>
      <c r="G19" s="10" t="s">
        <v>12</v>
      </c>
      <c r="H19" s="11">
        <v>250</v>
      </c>
      <c r="I19" s="11">
        <v>260</v>
      </c>
    </row>
    <row r="20" spans="1:9" ht="73.5" customHeight="1">
      <c r="A20" s="9" t="s">
        <v>47</v>
      </c>
      <c r="B20" s="9" t="s">
        <v>16</v>
      </c>
      <c r="C20" s="9" t="s">
        <v>4</v>
      </c>
      <c r="D20" s="1" t="s">
        <v>24</v>
      </c>
      <c r="E20" s="1">
        <v>1006</v>
      </c>
      <c r="F20" s="1">
        <v>2105</v>
      </c>
      <c r="G20" s="10" t="s">
        <v>12</v>
      </c>
      <c r="H20" s="11">
        <v>150</v>
      </c>
      <c r="I20" s="11">
        <v>160</v>
      </c>
    </row>
    <row r="21" spans="1:9" ht="60" customHeight="1">
      <c r="A21" s="9" t="s">
        <v>48</v>
      </c>
      <c r="B21" s="9" t="s">
        <v>17</v>
      </c>
      <c r="C21" s="9" t="s">
        <v>4</v>
      </c>
      <c r="D21" s="1" t="s">
        <v>24</v>
      </c>
      <c r="E21" s="1">
        <v>1006</v>
      </c>
      <c r="F21" s="1">
        <v>2106</v>
      </c>
      <c r="G21" s="10" t="s">
        <v>12</v>
      </c>
      <c r="H21" s="11">
        <v>300</v>
      </c>
      <c r="I21" s="11">
        <v>320</v>
      </c>
    </row>
    <row r="22" spans="1:9" ht="12.75">
      <c r="A22" s="88" t="s">
        <v>59</v>
      </c>
      <c r="B22" s="88" t="s">
        <v>18</v>
      </c>
      <c r="C22" s="7" t="s">
        <v>3</v>
      </c>
      <c r="D22" s="4"/>
      <c r="E22" s="4"/>
      <c r="F22" s="4"/>
      <c r="G22" s="7"/>
      <c r="H22" s="8">
        <f>SUM(H23)</f>
        <v>2947</v>
      </c>
      <c r="I22" s="8">
        <f>SUM(I23)</f>
        <v>3127</v>
      </c>
    </row>
    <row r="23" spans="1:9" ht="44.25" customHeight="1">
      <c r="A23" s="88"/>
      <c r="B23" s="88"/>
      <c r="C23" s="6" t="s">
        <v>4</v>
      </c>
      <c r="D23" s="4" t="s">
        <v>24</v>
      </c>
      <c r="E23" s="4"/>
      <c r="F23" s="4"/>
      <c r="G23" s="7"/>
      <c r="H23" s="8">
        <f>SUM(H24:H25)</f>
        <v>2947</v>
      </c>
      <c r="I23" s="8">
        <f>SUM(I24:I25)</f>
        <v>3127</v>
      </c>
    </row>
    <row r="24" spans="1:9" ht="12.75">
      <c r="A24" s="90" t="s">
        <v>49</v>
      </c>
      <c r="B24" s="90" t="s">
        <v>19</v>
      </c>
      <c r="C24" s="90" t="s">
        <v>4</v>
      </c>
      <c r="D24" s="1" t="s">
        <v>24</v>
      </c>
      <c r="E24" s="1" t="s">
        <v>25</v>
      </c>
      <c r="F24" s="1">
        <v>4011</v>
      </c>
      <c r="G24" s="10" t="s">
        <v>10</v>
      </c>
      <c r="H24" s="11">
        <v>1842</v>
      </c>
      <c r="I24" s="11">
        <v>1954</v>
      </c>
    </row>
    <row r="25" spans="1:9" ht="50.25" customHeight="1">
      <c r="A25" s="90"/>
      <c r="B25" s="90"/>
      <c r="C25" s="90"/>
      <c r="D25" s="1" t="s">
        <v>24</v>
      </c>
      <c r="E25" s="1">
        <v>1002</v>
      </c>
      <c r="F25" s="1">
        <v>4011</v>
      </c>
      <c r="G25" s="10" t="s">
        <v>10</v>
      </c>
      <c r="H25" s="11">
        <v>1105</v>
      </c>
      <c r="I25" s="11">
        <v>1173</v>
      </c>
    </row>
    <row r="26" spans="1:9" ht="12.75">
      <c r="A26" s="88" t="s">
        <v>20</v>
      </c>
      <c r="B26" s="88" t="s">
        <v>21</v>
      </c>
      <c r="C26" s="7" t="s">
        <v>3</v>
      </c>
      <c r="D26" s="5"/>
      <c r="E26" s="5"/>
      <c r="F26" s="5"/>
      <c r="G26" s="14"/>
      <c r="H26" s="17">
        <f>SUM(H27:H28)</f>
        <v>20894.9</v>
      </c>
      <c r="I26" s="17">
        <f>SUM(I27:I28)</f>
        <v>21168.4</v>
      </c>
    </row>
    <row r="27" spans="1:9" ht="45.75" customHeight="1">
      <c r="A27" s="88"/>
      <c r="B27" s="88"/>
      <c r="C27" s="6" t="s">
        <v>4</v>
      </c>
      <c r="D27" s="5" t="s">
        <v>24</v>
      </c>
      <c r="E27" s="5"/>
      <c r="F27" s="5"/>
      <c r="G27" s="14"/>
      <c r="H27" s="17">
        <f>SUM(H34+H35+H36)</f>
        <v>5829</v>
      </c>
      <c r="I27" s="17">
        <f>SUM(I34+I35+I36)</f>
        <v>5839</v>
      </c>
    </row>
    <row r="28" spans="1:9" ht="37.5" customHeight="1">
      <c r="A28" s="88"/>
      <c r="B28" s="88"/>
      <c r="C28" s="6" t="s">
        <v>5</v>
      </c>
      <c r="D28" s="5" t="s">
        <v>24</v>
      </c>
      <c r="E28" s="5"/>
      <c r="F28" s="5"/>
      <c r="G28" s="14"/>
      <c r="H28" s="17">
        <f>SUM(H29+H30+H31+H32+H33)</f>
        <v>15065.9</v>
      </c>
      <c r="I28" s="17">
        <f>SUM(I29+I30+I31+I32+I33)</f>
        <v>15329.4</v>
      </c>
    </row>
    <row r="29" spans="1:9" ht="21" customHeight="1">
      <c r="A29" s="90" t="s">
        <v>22</v>
      </c>
      <c r="B29" s="90" t="s">
        <v>23</v>
      </c>
      <c r="C29" s="90" t="s">
        <v>5</v>
      </c>
      <c r="D29" s="18" t="s">
        <v>24</v>
      </c>
      <c r="E29" s="1" t="s">
        <v>25</v>
      </c>
      <c r="F29" s="1">
        <v>4012</v>
      </c>
      <c r="G29" s="10" t="s">
        <v>10</v>
      </c>
      <c r="H29" s="11">
        <v>942</v>
      </c>
      <c r="I29" s="11">
        <v>976</v>
      </c>
    </row>
    <row r="30" spans="1:9" ht="119.25" customHeight="1">
      <c r="A30" s="93"/>
      <c r="B30" s="93"/>
      <c r="C30" s="93"/>
      <c r="D30" s="18" t="s">
        <v>24</v>
      </c>
      <c r="E30" s="1" t="s">
        <v>25</v>
      </c>
      <c r="F30" s="1">
        <v>4112</v>
      </c>
      <c r="G30" s="10" t="s">
        <v>10</v>
      </c>
      <c r="H30" s="11">
        <v>461</v>
      </c>
      <c r="I30" s="11">
        <v>478</v>
      </c>
    </row>
    <row r="31" spans="1:9" ht="126.75" customHeight="1">
      <c r="A31" s="9" t="s">
        <v>50</v>
      </c>
      <c r="B31" s="16" t="s">
        <v>26</v>
      </c>
      <c r="C31" s="9" t="s">
        <v>5</v>
      </c>
      <c r="D31" s="1" t="s">
        <v>24</v>
      </c>
      <c r="E31" s="1">
        <v>1004</v>
      </c>
      <c r="F31" s="1">
        <v>4024</v>
      </c>
      <c r="G31" s="10" t="s">
        <v>10</v>
      </c>
      <c r="H31" s="11">
        <v>4385</v>
      </c>
      <c r="I31" s="11">
        <v>4385</v>
      </c>
    </row>
    <row r="32" spans="1:9" ht="372" customHeight="1">
      <c r="A32" s="9" t="s">
        <v>51</v>
      </c>
      <c r="B32" s="9" t="s">
        <v>27</v>
      </c>
      <c r="C32" s="9" t="s">
        <v>5</v>
      </c>
      <c r="D32" s="1" t="s">
        <v>24</v>
      </c>
      <c r="E32" s="1">
        <v>1004</v>
      </c>
      <c r="F32" s="1">
        <v>4018</v>
      </c>
      <c r="G32" s="10" t="s">
        <v>10</v>
      </c>
      <c r="H32" s="11">
        <v>9021</v>
      </c>
      <c r="I32" s="11">
        <v>9206</v>
      </c>
    </row>
    <row r="33" spans="1:9" ht="69" customHeight="1">
      <c r="A33" s="9" t="s">
        <v>52</v>
      </c>
      <c r="B33" s="9" t="s">
        <v>28</v>
      </c>
      <c r="C33" s="9" t="s">
        <v>5</v>
      </c>
      <c r="D33" s="1" t="s">
        <v>24</v>
      </c>
      <c r="E33" s="1">
        <v>1004</v>
      </c>
      <c r="F33" s="1">
        <v>5260</v>
      </c>
      <c r="G33" s="10" t="s">
        <v>29</v>
      </c>
      <c r="H33" s="11">
        <v>256.9</v>
      </c>
      <c r="I33" s="11">
        <v>284.4</v>
      </c>
    </row>
    <row r="34" spans="1:9" ht="185.25" customHeight="1">
      <c r="A34" s="9" t="s">
        <v>53</v>
      </c>
      <c r="B34" s="9" t="s">
        <v>30</v>
      </c>
      <c r="C34" s="9" t="s">
        <v>4</v>
      </c>
      <c r="D34" s="1" t="s">
        <v>24</v>
      </c>
      <c r="E34" s="1">
        <v>1004</v>
      </c>
      <c r="F34" s="1">
        <v>4016</v>
      </c>
      <c r="G34" s="10" t="s">
        <v>10</v>
      </c>
      <c r="H34" s="11">
        <v>4020</v>
      </c>
      <c r="I34" s="11">
        <v>4020</v>
      </c>
    </row>
    <row r="35" spans="1:9" ht="190.5" customHeight="1">
      <c r="A35" s="9" t="s">
        <v>54</v>
      </c>
      <c r="B35" s="9" t="s">
        <v>31</v>
      </c>
      <c r="C35" s="9" t="s">
        <v>4</v>
      </c>
      <c r="D35" s="1" t="s">
        <v>24</v>
      </c>
      <c r="E35" s="1">
        <v>1004</v>
      </c>
      <c r="F35" s="1">
        <v>4017</v>
      </c>
      <c r="G35" s="10" t="s">
        <v>10</v>
      </c>
      <c r="H35" s="11">
        <v>1449</v>
      </c>
      <c r="I35" s="11">
        <v>1449</v>
      </c>
    </row>
    <row r="36" spans="1:9" ht="53.25" customHeight="1">
      <c r="A36" s="9" t="s">
        <v>55</v>
      </c>
      <c r="B36" s="9" t="s">
        <v>32</v>
      </c>
      <c r="C36" s="9" t="s">
        <v>4</v>
      </c>
      <c r="D36" s="1" t="s">
        <v>24</v>
      </c>
      <c r="E36" s="1">
        <v>1006</v>
      </c>
      <c r="F36" s="1">
        <v>2101</v>
      </c>
      <c r="G36" s="10" t="s">
        <v>12</v>
      </c>
      <c r="H36" s="11">
        <v>360</v>
      </c>
      <c r="I36" s="11">
        <v>370</v>
      </c>
    </row>
    <row r="37" spans="1:9" ht="12.75">
      <c r="A37" s="6" t="s">
        <v>33</v>
      </c>
      <c r="B37" s="88" t="s">
        <v>34</v>
      </c>
      <c r="C37" s="6" t="s">
        <v>3</v>
      </c>
      <c r="D37" s="5"/>
      <c r="E37" s="4"/>
      <c r="F37" s="4"/>
      <c r="G37" s="7"/>
      <c r="H37" s="8">
        <f>SUM(H38)</f>
        <v>5664.599999999999</v>
      </c>
      <c r="I37" s="8">
        <f>SUM(I38)</f>
        <v>9172.4</v>
      </c>
    </row>
    <row r="38" spans="1:9" ht="46.5" customHeight="1">
      <c r="A38" s="90" t="s">
        <v>56</v>
      </c>
      <c r="B38" s="89"/>
      <c r="C38" s="6" t="s">
        <v>14</v>
      </c>
      <c r="D38" s="4" t="s">
        <v>37</v>
      </c>
      <c r="E38" s="4" t="s">
        <v>38</v>
      </c>
      <c r="F38" s="4"/>
      <c r="G38" s="7"/>
      <c r="H38" s="8">
        <f>SUM(H39:H40)</f>
        <v>5664.599999999999</v>
      </c>
      <c r="I38" s="8">
        <f>SUM(I39:I40)</f>
        <v>9172.4</v>
      </c>
    </row>
    <row r="39" spans="1:9" ht="12.75">
      <c r="A39" s="90"/>
      <c r="B39" s="90" t="s">
        <v>35</v>
      </c>
      <c r="C39" s="90" t="s">
        <v>14</v>
      </c>
      <c r="D39" s="1" t="s">
        <v>37</v>
      </c>
      <c r="E39" s="1">
        <v>1004</v>
      </c>
      <c r="F39" s="1" t="s">
        <v>61</v>
      </c>
      <c r="G39" s="10" t="s">
        <v>10</v>
      </c>
      <c r="H39" s="11">
        <v>5263.4</v>
      </c>
      <c r="I39" s="11">
        <v>8447</v>
      </c>
    </row>
    <row r="40" spans="1:9" ht="85.5" customHeight="1">
      <c r="A40" s="91"/>
      <c r="B40" s="92"/>
      <c r="C40" s="92"/>
      <c r="D40" s="1" t="s">
        <v>37</v>
      </c>
      <c r="E40" s="1">
        <v>1004</v>
      </c>
      <c r="F40" s="1">
        <v>5082</v>
      </c>
      <c r="G40" s="10" t="s">
        <v>29</v>
      </c>
      <c r="H40" s="11">
        <v>401.2</v>
      </c>
      <c r="I40" s="11">
        <v>725.4</v>
      </c>
    </row>
  </sheetData>
  <sheetProtection/>
  <mergeCells count="26">
    <mergeCell ref="A4:I4"/>
    <mergeCell ref="A5:A7"/>
    <mergeCell ref="B5:B7"/>
    <mergeCell ref="C5:C7"/>
    <mergeCell ref="D5:F6"/>
    <mergeCell ref="G5:G7"/>
    <mergeCell ref="H5:I6"/>
    <mergeCell ref="A8:A12"/>
    <mergeCell ref="B8:B12"/>
    <mergeCell ref="A13:A15"/>
    <mergeCell ref="B13:B15"/>
    <mergeCell ref="C29:C30"/>
    <mergeCell ref="A22:A23"/>
    <mergeCell ref="B22:B23"/>
    <mergeCell ref="A24:A25"/>
    <mergeCell ref="B24:B25"/>
    <mergeCell ref="A2:I3"/>
    <mergeCell ref="B37:B38"/>
    <mergeCell ref="A38:A40"/>
    <mergeCell ref="B39:B40"/>
    <mergeCell ref="C39:C40"/>
    <mergeCell ref="C24:C25"/>
    <mergeCell ref="A26:A28"/>
    <mergeCell ref="B26:B28"/>
    <mergeCell ref="A29:A30"/>
    <mergeCell ref="B29:B30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S75"/>
  <sheetViews>
    <sheetView tabSelected="1" zoomScalePageLayoutView="0" workbookViewId="0" topLeftCell="A4">
      <selection activeCell="L12" sqref="L12"/>
    </sheetView>
  </sheetViews>
  <sheetFormatPr defaultColWidth="9.00390625" defaultRowHeight="12.75"/>
  <cols>
    <col min="1" max="1" width="13.25390625" style="0" customWidth="1"/>
    <col min="2" max="2" width="27.00390625" style="0" customWidth="1"/>
    <col min="3" max="3" width="18.75390625" style="0" customWidth="1"/>
    <col min="8" max="11" width="10.25390625" style="0" bestFit="1" customWidth="1"/>
    <col min="12" max="12" width="10.00390625" style="0" customWidth="1"/>
    <col min="13" max="14" width="9.125" style="0" hidden="1" customWidth="1"/>
  </cols>
  <sheetData>
    <row r="6" spans="1:14" ht="12.75">
      <c r="A6" s="66" t="s">
        <v>63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12.75">
      <c r="A7" s="115" t="s">
        <v>80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ht="13.5" thickBo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9" ht="41.25" customHeight="1" thickBot="1">
      <c r="A9" s="103" t="s">
        <v>0</v>
      </c>
      <c r="B9" s="103" t="s">
        <v>1</v>
      </c>
      <c r="C9" s="103" t="s">
        <v>60</v>
      </c>
      <c r="D9" s="103" t="s">
        <v>58</v>
      </c>
      <c r="E9" s="104"/>
      <c r="F9" s="104"/>
      <c r="G9" s="114" t="s">
        <v>41</v>
      </c>
      <c r="H9" s="111" t="s">
        <v>42</v>
      </c>
      <c r="I9" s="112"/>
      <c r="J9" s="112"/>
      <c r="K9" s="112"/>
      <c r="L9" s="112"/>
      <c r="M9" s="113"/>
      <c r="N9" s="54"/>
      <c r="O9" s="62"/>
      <c r="P9" s="54"/>
      <c r="Q9" s="54"/>
      <c r="R9" s="55"/>
      <c r="S9" s="56"/>
    </row>
    <row r="10" spans="1:19" ht="74.25" customHeight="1" thickBot="1">
      <c r="A10" s="104"/>
      <c r="B10" s="104"/>
      <c r="C10" s="104"/>
      <c r="D10" s="48" t="s">
        <v>2</v>
      </c>
      <c r="E10" s="48" t="s">
        <v>39</v>
      </c>
      <c r="F10" s="48" t="s">
        <v>84</v>
      </c>
      <c r="G10" s="104"/>
      <c r="H10" s="61">
        <v>2016</v>
      </c>
      <c r="I10" s="61">
        <v>2017</v>
      </c>
      <c r="J10" s="61">
        <v>2018</v>
      </c>
      <c r="K10" s="61">
        <v>2019</v>
      </c>
      <c r="L10" s="61">
        <v>2020</v>
      </c>
      <c r="M10" s="61"/>
      <c r="N10" s="54"/>
      <c r="O10" s="54"/>
      <c r="P10" s="54"/>
      <c r="Q10" s="54"/>
      <c r="R10" s="55"/>
      <c r="S10" s="56"/>
    </row>
    <row r="11" spans="1:19" ht="21" customHeight="1" thickBot="1">
      <c r="A11" s="103" t="s">
        <v>6</v>
      </c>
      <c r="B11" s="103" t="s">
        <v>76</v>
      </c>
      <c r="C11" s="58" t="s">
        <v>85</v>
      </c>
      <c r="D11" s="48"/>
      <c r="E11" s="48"/>
      <c r="F11" s="48"/>
      <c r="G11" s="48"/>
      <c r="H11" s="63">
        <f>SUM(H12:H13)</f>
        <v>1230</v>
      </c>
      <c r="I11" s="63">
        <f>SUM(I12:I13)</f>
        <v>750</v>
      </c>
      <c r="J11" s="63">
        <f>SUM(J12:J13)</f>
        <v>720</v>
      </c>
      <c r="K11" s="63">
        <f>SUM(K12:K13)</f>
        <v>720</v>
      </c>
      <c r="L11" s="63">
        <f>SUM(L12:L13)</f>
        <v>720</v>
      </c>
      <c r="M11" s="48"/>
      <c r="N11" s="54"/>
      <c r="O11" s="54"/>
      <c r="P11" s="54"/>
      <c r="Q11" s="54"/>
      <c r="R11" s="54"/>
      <c r="S11" s="56"/>
    </row>
    <row r="12" spans="1:19" ht="27.75" customHeight="1" thickBot="1">
      <c r="A12" s="104"/>
      <c r="B12" s="104"/>
      <c r="C12" s="59" t="s">
        <v>86</v>
      </c>
      <c r="D12" s="48"/>
      <c r="E12" s="48"/>
      <c r="F12" s="48"/>
      <c r="G12" s="48"/>
      <c r="H12" s="57">
        <f aca="true" t="shared" si="0" ref="H12:J13">SUM(H14,H16,H18,H32)</f>
        <v>330</v>
      </c>
      <c r="I12" s="57">
        <f t="shared" si="0"/>
        <v>150</v>
      </c>
      <c r="J12" s="57">
        <f t="shared" si="0"/>
        <v>0</v>
      </c>
      <c r="K12" s="57">
        <f>SUM(K14,K16,K18,K32)</f>
        <v>0</v>
      </c>
      <c r="L12" s="57">
        <f>SUM(L14,L16,L18,L32)</f>
        <v>0</v>
      </c>
      <c r="M12" s="48"/>
      <c r="N12" s="54"/>
      <c r="O12" s="54"/>
      <c r="P12" s="54"/>
      <c r="Q12" s="54"/>
      <c r="R12" s="54"/>
      <c r="S12" s="56"/>
    </row>
    <row r="13" spans="1:19" ht="39" customHeight="1" thickBot="1">
      <c r="A13" s="104"/>
      <c r="B13" s="104"/>
      <c r="C13" s="60" t="s">
        <v>87</v>
      </c>
      <c r="D13" s="48">
        <v>11</v>
      </c>
      <c r="E13" s="48">
        <v>1101</v>
      </c>
      <c r="F13" s="48">
        <v>110999</v>
      </c>
      <c r="G13" s="48" t="s">
        <v>12</v>
      </c>
      <c r="H13" s="57">
        <f t="shared" si="0"/>
        <v>900</v>
      </c>
      <c r="I13" s="57">
        <f t="shared" si="0"/>
        <v>600</v>
      </c>
      <c r="J13" s="57">
        <f t="shared" si="0"/>
        <v>720</v>
      </c>
      <c r="K13" s="57">
        <f>SUM(K15,K17,K19,K33)</f>
        <v>720</v>
      </c>
      <c r="L13" s="57">
        <f>SUM(L15,L17,L19,L33)</f>
        <v>720</v>
      </c>
      <c r="M13" s="48"/>
      <c r="N13" s="54"/>
      <c r="O13" s="54"/>
      <c r="P13" s="54"/>
      <c r="Q13" s="54"/>
      <c r="R13" s="54"/>
      <c r="S13" s="56"/>
    </row>
    <row r="14" spans="1:19" ht="30" customHeight="1" thickBot="1">
      <c r="A14" s="103" t="s">
        <v>8</v>
      </c>
      <c r="B14" s="103" t="s">
        <v>72</v>
      </c>
      <c r="C14" s="107" t="s">
        <v>81</v>
      </c>
      <c r="D14" s="48"/>
      <c r="E14" s="48"/>
      <c r="F14" s="48"/>
      <c r="G14" s="48" t="s">
        <v>10</v>
      </c>
      <c r="H14" s="57">
        <f>SUM(H20,H22,H30)</f>
        <v>0</v>
      </c>
      <c r="I14" s="57">
        <v>50</v>
      </c>
      <c r="J14" s="57">
        <f aca="true" t="shared" si="1" ref="H14:J15">SUM(J20,J22)</f>
        <v>0</v>
      </c>
      <c r="K14" s="57">
        <f>SUM(K20,K22)</f>
        <v>0</v>
      </c>
      <c r="L14" s="57">
        <f>SUM(L20,L22)</f>
        <v>0</v>
      </c>
      <c r="M14" s="48"/>
      <c r="N14" s="54"/>
      <c r="O14" s="54"/>
      <c r="P14" s="54"/>
      <c r="Q14" s="54"/>
      <c r="R14" s="55"/>
      <c r="S14" s="56"/>
    </row>
    <row r="15" spans="1:19" ht="23.25" customHeight="1" thickBot="1">
      <c r="A15" s="104"/>
      <c r="B15" s="104"/>
      <c r="C15" s="108"/>
      <c r="D15" s="48">
        <v>11</v>
      </c>
      <c r="E15" s="48">
        <v>1101</v>
      </c>
      <c r="F15" s="48">
        <v>110999</v>
      </c>
      <c r="G15" s="64" t="s">
        <v>12</v>
      </c>
      <c r="H15" s="65">
        <f t="shared" si="1"/>
        <v>400</v>
      </c>
      <c r="I15" s="65">
        <f t="shared" si="1"/>
        <v>500</v>
      </c>
      <c r="J15" s="65">
        <f t="shared" si="1"/>
        <v>520</v>
      </c>
      <c r="K15" s="65">
        <f>SUM(K21,K23)</f>
        <v>520</v>
      </c>
      <c r="L15" s="65">
        <f>SUM(L21,L23)</f>
        <v>520</v>
      </c>
      <c r="M15" s="48"/>
      <c r="N15" s="54"/>
      <c r="O15" s="54"/>
      <c r="P15" s="54"/>
      <c r="Q15" s="54"/>
      <c r="R15" s="55"/>
      <c r="S15" s="56"/>
    </row>
    <row r="16" spans="1:19" ht="27.75" customHeight="1" thickBot="1">
      <c r="A16" s="104"/>
      <c r="B16" s="104"/>
      <c r="C16" s="107" t="s">
        <v>69</v>
      </c>
      <c r="D16" s="48"/>
      <c r="E16" s="48"/>
      <c r="F16" s="48"/>
      <c r="G16" s="48" t="s">
        <v>10</v>
      </c>
      <c r="H16" s="57">
        <f aca="true" t="shared" si="2" ref="H16:J17">SUM(H24,H28)</f>
        <v>330</v>
      </c>
      <c r="I16" s="57">
        <f t="shared" si="2"/>
        <v>0</v>
      </c>
      <c r="J16" s="57">
        <f t="shared" si="2"/>
        <v>0</v>
      </c>
      <c r="K16" s="57">
        <f>SUM(K24,K28)</f>
        <v>0</v>
      </c>
      <c r="L16" s="57">
        <f>SUM(L24,L28)</f>
        <v>0</v>
      </c>
      <c r="M16" s="48"/>
      <c r="N16" s="54"/>
      <c r="O16" s="54"/>
      <c r="P16" s="54"/>
      <c r="Q16" s="54"/>
      <c r="R16" s="55"/>
      <c r="S16" s="56"/>
    </row>
    <row r="17" spans="1:19" ht="27.75" customHeight="1" thickBot="1">
      <c r="A17" s="104"/>
      <c r="B17" s="104"/>
      <c r="C17" s="108"/>
      <c r="D17" s="48">
        <v>11</v>
      </c>
      <c r="E17" s="48">
        <v>1101</v>
      </c>
      <c r="F17" s="48">
        <v>110999</v>
      </c>
      <c r="G17" s="48" t="s">
        <v>12</v>
      </c>
      <c r="H17" s="57">
        <f t="shared" si="2"/>
        <v>400</v>
      </c>
      <c r="I17" s="57">
        <f t="shared" si="2"/>
        <v>0</v>
      </c>
      <c r="J17" s="57">
        <f t="shared" si="2"/>
        <v>100</v>
      </c>
      <c r="K17" s="57">
        <f>SUM(K25,K29)</f>
        <v>100</v>
      </c>
      <c r="L17" s="57">
        <f>SUM(L25,L29)</f>
        <v>100</v>
      </c>
      <c r="M17" s="48"/>
      <c r="N17" s="54"/>
      <c r="O17" s="54"/>
      <c r="P17" s="54"/>
      <c r="Q17" s="54"/>
      <c r="R17" s="55"/>
      <c r="S17" s="56"/>
    </row>
    <row r="18" spans="1:19" ht="13.5" thickBot="1">
      <c r="A18" s="104"/>
      <c r="B18" s="104"/>
      <c r="C18" s="107" t="s">
        <v>82</v>
      </c>
      <c r="D18" s="48"/>
      <c r="E18" s="48"/>
      <c r="F18" s="48"/>
      <c r="G18" s="48" t="s">
        <v>10</v>
      </c>
      <c r="H18" s="57">
        <f aca="true" t="shared" si="3" ref="H18:J19">SUM(H26)</f>
        <v>0</v>
      </c>
      <c r="I18" s="57">
        <f t="shared" si="3"/>
        <v>100</v>
      </c>
      <c r="J18" s="57">
        <f t="shared" si="3"/>
        <v>0</v>
      </c>
      <c r="K18" s="57">
        <f>SUM(K26)</f>
        <v>0</v>
      </c>
      <c r="L18" s="57">
        <f>SUM(L26)</f>
        <v>0</v>
      </c>
      <c r="M18" s="48"/>
      <c r="N18" s="54"/>
      <c r="O18" s="54"/>
      <c r="P18" s="54"/>
      <c r="Q18" s="54"/>
      <c r="R18" s="55"/>
      <c r="S18" s="56"/>
    </row>
    <row r="19" spans="1:19" ht="13.5" thickBot="1">
      <c r="A19" s="104"/>
      <c r="B19" s="104"/>
      <c r="C19" s="108"/>
      <c r="D19" s="48">
        <v>11</v>
      </c>
      <c r="E19" s="48">
        <v>1101</v>
      </c>
      <c r="F19" s="48">
        <v>110999</v>
      </c>
      <c r="G19" s="48" t="s">
        <v>12</v>
      </c>
      <c r="H19" s="57">
        <f t="shared" si="3"/>
        <v>0</v>
      </c>
      <c r="I19" s="57">
        <f t="shared" si="3"/>
        <v>0</v>
      </c>
      <c r="J19" s="57">
        <f t="shared" si="3"/>
        <v>0</v>
      </c>
      <c r="K19" s="57">
        <f>SUM(K27)</f>
        <v>0</v>
      </c>
      <c r="L19" s="57">
        <f>SUM(L27)</f>
        <v>0</v>
      </c>
      <c r="M19" s="48"/>
      <c r="N19" s="54"/>
      <c r="O19" s="54"/>
      <c r="P19" s="54"/>
      <c r="Q19" s="54"/>
      <c r="R19" s="55"/>
      <c r="S19" s="56"/>
    </row>
    <row r="20" spans="1:19" ht="55.5" customHeight="1" thickBot="1">
      <c r="A20" s="103" t="s">
        <v>43</v>
      </c>
      <c r="B20" s="103" t="s">
        <v>89</v>
      </c>
      <c r="C20" s="67" t="s">
        <v>81</v>
      </c>
      <c r="D20" s="48"/>
      <c r="E20" s="48"/>
      <c r="F20" s="48"/>
      <c r="G20" s="48" t="s">
        <v>10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48"/>
      <c r="N20" s="54"/>
      <c r="O20" s="54"/>
      <c r="P20" s="54"/>
      <c r="Q20" s="54"/>
      <c r="R20" s="55"/>
      <c r="S20" s="56"/>
    </row>
    <row r="21" spans="1:19" ht="51" customHeight="1" thickBot="1">
      <c r="A21" s="104"/>
      <c r="B21" s="104"/>
      <c r="C21" s="82"/>
      <c r="D21" s="48">
        <v>11</v>
      </c>
      <c r="E21" s="48">
        <v>1101</v>
      </c>
      <c r="F21" s="48">
        <v>110999</v>
      </c>
      <c r="G21" s="48" t="s">
        <v>12</v>
      </c>
      <c r="H21" s="57">
        <v>215</v>
      </c>
      <c r="I21" s="57">
        <v>215</v>
      </c>
      <c r="J21" s="57">
        <v>235</v>
      </c>
      <c r="K21" s="57">
        <v>235</v>
      </c>
      <c r="L21" s="57">
        <v>235</v>
      </c>
      <c r="M21" s="48"/>
      <c r="N21" s="54"/>
      <c r="O21" s="54"/>
      <c r="P21" s="54"/>
      <c r="Q21" s="54"/>
      <c r="R21" s="55"/>
      <c r="S21" s="56"/>
    </row>
    <row r="22" spans="1:19" ht="30.75" customHeight="1" thickBot="1">
      <c r="A22" s="103" t="s">
        <v>44</v>
      </c>
      <c r="B22" s="103" t="s">
        <v>70</v>
      </c>
      <c r="C22" s="103" t="s">
        <v>81</v>
      </c>
      <c r="D22" s="48"/>
      <c r="E22" s="48"/>
      <c r="F22" s="48"/>
      <c r="G22" s="48" t="s">
        <v>10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48"/>
      <c r="N22" s="54"/>
      <c r="O22" s="54"/>
      <c r="P22" s="54"/>
      <c r="Q22" s="54"/>
      <c r="R22" s="55"/>
      <c r="S22" s="56"/>
    </row>
    <row r="23" spans="1:19" ht="36" customHeight="1" thickBot="1">
      <c r="A23" s="104"/>
      <c r="B23" s="104"/>
      <c r="C23" s="104"/>
      <c r="D23" s="48">
        <v>11</v>
      </c>
      <c r="E23" s="48">
        <v>1101</v>
      </c>
      <c r="F23" s="48">
        <v>110999</v>
      </c>
      <c r="G23" s="48" t="s">
        <v>12</v>
      </c>
      <c r="H23" s="57">
        <v>185</v>
      </c>
      <c r="I23" s="57">
        <v>285</v>
      </c>
      <c r="J23" s="57">
        <v>285</v>
      </c>
      <c r="K23" s="57">
        <v>285</v>
      </c>
      <c r="L23" s="57">
        <v>285</v>
      </c>
      <c r="M23" s="48"/>
      <c r="N23" s="54"/>
      <c r="O23" s="54"/>
      <c r="P23" s="54"/>
      <c r="Q23" s="54"/>
      <c r="R23" s="55"/>
      <c r="S23" s="56"/>
    </row>
    <row r="24" spans="1:19" ht="24" customHeight="1" thickBot="1">
      <c r="A24" s="103" t="s">
        <v>45</v>
      </c>
      <c r="B24" s="103" t="s">
        <v>71</v>
      </c>
      <c r="C24" s="103" t="s">
        <v>69</v>
      </c>
      <c r="D24" s="48"/>
      <c r="E24" s="48"/>
      <c r="F24" s="48"/>
      <c r="G24" s="48" t="s">
        <v>10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48"/>
      <c r="N24" s="54"/>
      <c r="O24" s="54"/>
      <c r="P24" s="54"/>
      <c r="Q24" s="54"/>
      <c r="R24" s="55"/>
      <c r="S24" s="56"/>
    </row>
    <row r="25" spans="1:19" ht="32.25" customHeight="1" thickBot="1">
      <c r="A25" s="104"/>
      <c r="B25" s="104"/>
      <c r="C25" s="104"/>
      <c r="D25" s="48">
        <v>11</v>
      </c>
      <c r="E25" s="48">
        <v>1101</v>
      </c>
      <c r="F25" s="48">
        <v>110999</v>
      </c>
      <c r="G25" s="48" t="s">
        <v>12</v>
      </c>
      <c r="H25" s="57">
        <v>290</v>
      </c>
      <c r="I25" s="57">
        <v>0</v>
      </c>
      <c r="J25" s="57">
        <v>50</v>
      </c>
      <c r="K25" s="57">
        <v>50</v>
      </c>
      <c r="L25" s="57">
        <v>50</v>
      </c>
      <c r="M25" s="48"/>
      <c r="N25" s="54"/>
      <c r="O25" s="54"/>
      <c r="P25" s="54"/>
      <c r="Q25" s="54"/>
      <c r="R25" s="55"/>
      <c r="S25" s="56"/>
    </row>
    <row r="26" spans="1:19" ht="21" customHeight="1" thickBot="1">
      <c r="A26" s="103" t="s">
        <v>77</v>
      </c>
      <c r="B26" s="103" t="s">
        <v>90</v>
      </c>
      <c r="C26" s="103" t="s">
        <v>82</v>
      </c>
      <c r="D26" s="48"/>
      <c r="E26" s="48"/>
      <c r="F26" s="48"/>
      <c r="G26" s="48" t="s">
        <v>10</v>
      </c>
      <c r="H26" s="57">
        <v>0</v>
      </c>
      <c r="I26" s="57">
        <v>100</v>
      </c>
      <c r="J26" s="57">
        <v>0</v>
      </c>
      <c r="K26" s="57">
        <v>0</v>
      </c>
      <c r="L26" s="57">
        <v>0</v>
      </c>
      <c r="M26" s="48"/>
      <c r="N26" s="54"/>
      <c r="O26" s="54"/>
      <c r="P26" s="54"/>
      <c r="Q26" s="54"/>
      <c r="R26" s="55"/>
      <c r="S26" s="56"/>
    </row>
    <row r="27" spans="1:19" ht="20.25" customHeight="1" thickBot="1">
      <c r="A27" s="104"/>
      <c r="B27" s="104"/>
      <c r="C27" s="104"/>
      <c r="D27" s="48"/>
      <c r="E27" s="48"/>
      <c r="F27" s="48"/>
      <c r="G27" s="48" t="s">
        <v>12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48"/>
      <c r="N27" s="54"/>
      <c r="O27" s="54"/>
      <c r="P27" s="54"/>
      <c r="Q27" s="54"/>
      <c r="R27" s="55"/>
      <c r="S27" s="56"/>
    </row>
    <row r="28" spans="1:19" ht="27" customHeight="1" thickBot="1">
      <c r="A28" s="104"/>
      <c r="B28" s="104"/>
      <c r="C28" s="103" t="s">
        <v>69</v>
      </c>
      <c r="D28" s="48"/>
      <c r="E28" s="48"/>
      <c r="F28" s="48"/>
      <c r="G28" s="48" t="s">
        <v>10</v>
      </c>
      <c r="H28" s="57">
        <v>330</v>
      </c>
      <c r="I28" s="57">
        <v>0</v>
      </c>
      <c r="J28" s="57">
        <v>0</v>
      </c>
      <c r="K28" s="57">
        <v>0</v>
      </c>
      <c r="L28" s="57">
        <v>0</v>
      </c>
      <c r="M28" s="48"/>
      <c r="N28" s="54"/>
      <c r="O28" s="54"/>
      <c r="P28" s="54"/>
      <c r="Q28" s="54"/>
      <c r="R28" s="55"/>
      <c r="S28" s="56"/>
    </row>
    <row r="29" spans="1:19" ht="26.25" customHeight="1" thickBot="1">
      <c r="A29" s="104"/>
      <c r="B29" s="104"/>
      <c r="C29" s="104"/>
      <c r="D29" s="48">
        <v>11</v>
      </c>
      <c r="E29" s="48">
        <v>1101</v>
      </c>
      <c r="F29" s="48">
        <v>110999</v>
      </c>
      <c r="G29" s="48" t="s">
        <v>12</v>
      </c>
      <c r="H29" s="57">
        <v>110</v>
      </c>
      <c r="I29" s="57">
        <v>0</v>
      </c>
      <c r="J29" s="57">
        <v>50</v>
      </c>
      <c r="K29" s="57">
        <v>50</v>
      </c>
      <c r="L29" s="57">
        <v>50</v>
      </c>
      <c r="M29" s="48"/>
      <c r="N29" s="54"/>
      <c r="O29" s="54"/>
      <c r="P29" s="54"/>
      <c r="Q29" s="54"/>
      <c r="R29" s="55"/>
      <c r="S29" s="56"/>
    </row>
    <row r="30" spans="1:19" ht="26.25" customHeight="1" thickBot="1">
      <c r="A30" s="105" t="s">
        <v>47</v>
      </c>
      <c r="B30" s="105" t="s">
        <v>93</v>
      </c>
      <c r="C30" s="103" t="s">
        <v>81</v>
      </c>
      <c r="D30" s="48"/>
      <c r="E30" s="48"/>
      <c r="F30" s="48"/>
      <c r="G30" s="48" t="s">
        <v>10</v>
      </c>
      <c r="H30" s="57">
        <v>0</v>
      </c>
      <c r="I30" s="57">
        <v>50</v>
      </c>
      <c r="J30" s="57">
        <v>0</v>
      </c>
      <c r="K30" s="57">
        <v>0</v>
      </c>
      <c r="L30" s="57">
        <v>0</v>
      </c>
      <c r="M30" s="48"/>
      <c r="N30" s="54"/>
      <c r="O30" s="54"/>
      <c r="P30" s="54"/>
      <c r="Q30" s="54"/>
      <c r="R30" s="55"/>
      <c r="S30" s="56"/>
    </row>
    <row r="31" spans="1:19" ht="26.25" customHeight="1" thickBot="1">
      <c r="A31" s="109"/>
      <c r="B31" s="110"/>
      <c r="C31" s="104"/>
      <c r="D31" s="48"/>
      <c r="E31" s="48"/>
      <c r="F31" s="48"/>
      <c r="G31" s="48" t="s">
        <v>12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48"/>
      <c r="N31" s="54"/>
      <c r="O31" s="54"/>
      <c r="P31" s="54"/>
      <c r="Q31" s="54"/>
      <c r="R31" s="55"/>
      <c r="S31" s="56"/>
    </row>
    <row r="32" spans="1:19" ht="21" customHeight="1" thickBot="1">
      <c r="A32" s="103" t="s">
        <v>59</v>
      </c>
      <c r="B32" s="103" t="s">
        <v>91</v>
      </c>
      <c r="C32" s="105" t="s">
        <v>69</v>
      </c>
      <c r="D32" s="48"/>
      <c r="E32" s="48"/>
      <c r="F32" s="48"/>
      <c r="G32" s="48" t="s">
        <v>10</v>
      </c>
      <c r="H32" s="57">
        <f aca="true" t="shared" si="4" ref="H32:J33">SUM(H34)</f>
        <v>0</v>
      </c>
      <c r="I32" s="57">
        <f t="shared" si="4"/>
        <v>0</v>
      </c>
      <c r="J32" s="57">
        <f t="shared" si="4"/>
        <v>0</v>
      </c>
      <c r="K32" s="57">
        <f>SUM(K34)</f>
        <v>0</v>
      </c>
      <c r="L32" s="57">
        <f>SUM(L34)</f>
        <v>0</v>
      </c>
      <c r="M32" s="48"/>
      <c r="N32" s="54"/>
      <c r="O32" s="54"/>
      <c r="P32" s="54"/>
      <c r="Q32" s="54"/>
      <c r="R32" s="55"/>
      <c r="S32" s="56"/>
    </row>
    <row r="33" spans="1:19" ht="34.5" customHeight="1" thickBot="1">
      <c r="A33" s="104"/>
      <c r="B33" s="104"/>
      <c r="C33" s="106"/>
      <c r="D33" s="48">
        <v>11</v>
      </c>
      <c r="E33" s="48">
        <v>1101</v>
      </c>
      <c r="F33" s="48">
        <v>110999</v>
      </c>
      <c r="G33" s="64" t="s">
        <v>12</v>
      </c>
      <c r="H33" s="65">
        <f t="shared" si="4"/>
        <v>100</v>
      </c>
      <c r="I33" s="65">
        <f t="shared" si="4"/>
        <v>100</v>
      </c>
      <c r="J33" s="65">
        <f t="shared" si="4"/>
        <v>100</v>
      </c>
      <c r="K33" s="65">
        <f>SUM(K35)</f>
        <v>100</v>
      </c>
      <c r="L33" s="65">
        <f>SUM(L35)</f>
        <v>100</v>
      </c>
      <c r="M33" s="48"/>
      <c r="N33" s="54"/>
      <c r="O33" s="54"/>
      <c r="P33" s="54"/>
      <c r="Q33" s="54"/>
      <c r="R33" s="55"/>
      <c r="S33" s="56"/>
    </row>
    <row r="34" spans="1:19" ht="26.25" customHeight="1" thickBot="1">
      <c r="A34" s="103" t="s">
        <v>49</v>
      </c>
      <c r="B34" s="103" t="s">
        <v>92</v>
      </c>
      <c r="C34" s="103" t="s">
        <v>69</v>
      </c>
      <c r="D34" s="48"/>
      <c r="E34" s="48"/>
      <c r="F34" s="48"/>
      <c r="G34" s="48" t="s">
        <v>10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48"/>
      <c r="N34" s="54"/>
      <c r="O34" s="54"/>
      <c r="P34" s="54"/>
      <c r="Q34" s="54"/>
      <c r="R34" s="55"/>
      <c r="S34" s="56"/>
    </row>
    <row r="35" spans="1:19" ht="27.75" customHeight="1" thickBot="1">
      <c r="A35" s="104"/>
      <c r="B35" s="104"/>
      <c r="C35" s="104"/>
      <c r="D35" s="48">
        <v>11</v>
      </c>
      <c r="E35" s="48">
        <v>1101</v>
      </c>
      <c r="F35" s="48">
        <v>110999</v>
      </c>
      <c r="G35" s="48" t="s">
        <v>12</v>
      </c>
      <c r="H35" s="57">
        <v>100</v>
      </c>
      <c r="I35" s="57">
        <v>100</v>
      </c>
      <c r="J35" s="57">
        <v>100</v>
      </c>
      <c r="K35" s="57">
        <v>100</v>
      </c>
      <c r="L35" s="57">
        <v>100</v>
      </c>
      <c r="M35" s="48"/>
      <c r="N35" s="54"/>
      <c r="O35" s="54"/>
      <c r="P35" s="54"/>
      <c r="Q35" s="54"/>
      <c r="R35" s="55"/>
      <c r="S35" s="56"/>
    </row>
    <row r="36" spans="1:19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  <c r="S36" s="56"/>
    </row>
    <row r="37" spans="1:19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5"/>
      <c r="S37" s="56"/>
    </row>
    <row r="38" spans="1:19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5"/>
      <c r="S38" s="56"/>
    </row>
    <row r="39" spans="1:19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5"/>
      <c r="S39" s="56"/>
    </row>
    <row r="40" spans="1:19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5"/>
      <c r="S40" s="56"/>
    </row>
    <row r="41" spans="1:19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5"/>
      <c r="S41" s="56"/>
    </row>
    <row r="42" spans="1:19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5"/>
      <c r="S42" s="56"/>
    </row>
    <row r="43" spans="1:19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5"/>
      <c r="S43" s="56"/>
    </row>
    <row r="44" spans="1:19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5"/>
      <c r="S44" s="56"/>
    </row>
    <row r="45" spans="1:19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  <c r="S45" s="56"/>
    </row>
    <row r="46" spans="1:19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5"/>
      <c r="S46" s="56"/>
    </row>
    <row r="47" spans="1:19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5"/>
      <c r="S47" s="56"/>
    </row>
    <row r="48" spans="1:19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5"/>
      <c r="S48" s="56"/>
    </row>
    <row r="49" spans="1:19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5"/>
      <c r="S49" s="56"/>
    </row>
    <row r="50" spans="1:19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5"/>
      <c r="S50" s="56"/>
    </row>
    <row r="51" spans="1:19" ht="12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5"/>
      <c r="S51" s="56"/>
    </row>
    <row r="52" spans="1:19" ht="12.7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5"/>
      <c r="S52" s="56"/>
    </row>
    <row r="53" spans="1:19" ht="12.7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5"/>
      <c r="S53" s="56"/>
    </row>
    <row r="54" spans="1:19" ht="12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5"/>
      <c r="S54" s="56"/>
    </row>
    <row r="55" spans="1:19" ht="12.7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5"/>
      <c r="S55" s="56"/>
    </row>
    <row r="56" spans="1:19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5"/>
      <c r="S56" s="56"/>
    </row>
    <row r="57" spans="1:19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5"/>
      <c r="S57" s="56"/>
    </row>
    <row r="58" spans="1:19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/>
      <c r="S58" s="56"/>
    </row>
    <row r="59" spans="1:19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5"/>
      <c r="S59" s="56"/>
    </row>
    <row r="60" spans="1:19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5"/>
      <c r="S60" s="56"/>
    </row>
    <row r="61" spans="1:19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5"/>
      <c r="S61" s="56"/>
    </row>
    <row r="62" spans="1:19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5"/>
      <c r="S62" s="56"/>
    </row>
    <row r="63" spans="1:19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5"/>
      <c r="S63" s="56"/>
    </row>
    <row r="64" spans="1:19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5"/>
      <c r="S64" s="56"/>
    </row>
    <row r="65" spans="1:19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5"/>
      <c r="S65" s="56"/>
    </row>
    <row r="66" spans="1:19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  <c r="S66" s="56"/>
    </row>
    <row r="67" spans="1:19" ht="12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5"/>
      <c r="S67" s="56"/>
    </row>
    <row r="68" spans="1:18" ht="12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1"/>
    </row>
    <row r="69" spans="1:18" ht="12.7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1"/>
    </row>
    <row r="70" spans="1:18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1"/>
    </row>
    <row r="71" spans="1:18" ht="12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1"/>
    </row>
    <row r="72" spans="1:17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</row>
    <row r="73" spans="1:17" ht="12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</row>
    <row r="74" spans="1:17" ht="12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</row>
    <row r="75" spans="1:17" ht="12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</row>
  </sheetData>
  <sheetProtection/>
  <mergeCells count="37">
    <mergeCell ref="A30:A31"/>
    <mergeCell ref="B30:B31"/>
    <mergeCell ref="C30:C31"/>
    <mergeCell ref="A6:N6"/>
    <mergeCell ref="A7:N8"/>
    <mergeCell ref="D9:F9"/>
    <mergeCell ref="H9:M9"/>
    <mergeCell ref="G9:G10"/>
    <mergeCell ref="C9:C10"/>
    <mergeCell ref="B9:B10"/>
    <mergeCell ref="A9:A10"/>
    <mergeCell ref="A11:A13"/>
    <mergeCell ref="B11:B13"/>
    <mergeCell ref="C14:C15"/>
    <mergeCell ref="C16:C17"/>
    <mergeCell ref="C18:C19"/>
    <mergeCell ref="B14:B19"/>
    <mergeCell ref="A14:A19"/>
    <mergeCell ref="C20:C21"/>
    <mergeCell ref="B20:B21"/>
    <mergeCell ref="A20:A21"/>
    <mergeCell ref="C22:C23"/>
    <mergeCell ref="B22:B23"/>
    <mergeCell ref="A22:A23"/>
    <mergeCell ref="C24:C25"/>
    <mergeCell ref="B24:B25"/>
    <mergeCell ref="A24:A25"/>
    <mergeCell ref="C26:C27"/>
    <mergeCell ref="C28:C29"/>
    <mergeCell ref="B26:B29"/>
    <mergeCell ref="A26:A29"/>
    <mergeCell ref="B32:B33"/>
    <mergeCell ref="A32:A33"/>
    <mergeCell ref="C34:C35"/>
    <mergeCell ref="B34:B35"/>
    <mergeCell ref="A34:A35"/>
    <mergeCell ref="C32:C33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2017-11-17T03:33:54Z</cp:lastPrinted>
  <dcterms:created xsi:type="dcterms:W3CDTF">2013-10-23T08:08:00Z</dcterms:created>
  <dcterms:modified xsi:type="dcterms:W3CDTF">2018-09-10T03:53:40Z</dcterms:modified>
  <cp:category/>
  <cp:version/>
  <cp:contentType/>
  <cp:contentStatus/>
</cp:coreProperties>
</file>